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customXml/itemProps4.xml" ContentType="application/vnd.openxmlformats-officedocument.customXml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customXml/itemProps2.xml" ContentType="application/vnd.openxmlformats-officedocument.customXmlProperti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45" yWindow="60" windowWidth="19320" windowHeight="12045"/>
  </bookViews>
  <sheets>
    <sheet name="4.3.1 Risk Matrix" sheetId="14" r:id="rId1"/>
    <sheet name="4.3.3 Input Sheet" sheetId="15" r:id="rId2"/>
    <sheet name="4.3.2 Asset Health" sheetId="2" r:id="rId3"/>
    <sheet name="4.3.3 Asset Risk" sheetId="7" r:id="rId4"/>
    <sheet name="Risk Start" sheetId="9" r:id="rId5"/>
    <sheet name="Risk Mid With Investment" sheetId="11" r:id="rId6"/>
    <sheet name="Risk Mid Without Investment" sheetId="10" r:id="rId7"/>
    <sheet name="Risk End With Investment" sheetId="12" r:id="rId8"/>
    <sheet name="Risk End Without Investment" sheetId="13" r:id="rId9"/>
    <sheet name="Health Start" sheetId="16" r:id="rId10"/>
    <sheet name="Health Mid With Investment" sheetId="17" r:id="rId11"/>
    <sheet name="Health Mid Without Investment" sheetId="18" r:id="rId12"/>
    <sheet name="Health End With Investment" sheetId="19" r:id="rId13"/>
    <sheet name="Health End Without Investment" sheetId="20" r:id="rId14"/>
    <sheet name="3.16a Capacity Output Data" sheetId="21" r:id="rId15"/>
  </sheets>
  <calcPr calcId="145621"/>
</workbook>
</file>

<file path=xl/calcChain.xml><?xml version="1.0" encoding="utf-8"?>
<calcChain xmlns="http://schemas.openxmlformats.org/spreadsheetml/2006/main">
  <c r="AM204" i="15"/>
  <c r="AF204"/>
  <c r="Y204"/>
  <c r="R204"/>
  <c r="K204"/>
  <c r="AM203"/>
  <c r="AF203"/>
  <c r="Y203"/>
  <c r="R203"/>
  <c r="K203"/>
  <c r="AM202"/>
  <c r="AF202"/>
  <c r="Y202"/>
  <c r="R202"/>
  <c r="K202"/>
  <c r="AM201"/>
  <c r="AF201"/>
  <c r="Y201"/>
  <c r="R201"/>
  <c r="K201"/>
  <c r="AM200"/>
  <c r="AF200"/>
  <c r="Y200"/>
  <c r="R200"/>
  <c r="K200"/>
  <c r="AM199"/>
  <c r="AF199"/>
  <c r="Y199"/>
  <c r="R199"/>
  <c r="K199"/>
  <c r="AM198"/>
  <c r="AF198"/>
  <c r="Y198"/>
  <c r="R198"/>
  <c r="K198"/>
  <c r="AM197"/>
  <c r="AF197"/>
  <c r="Y197"/>
  <c r="R197"/>
  <c r="K197"/>
  <c r="AM196"/>
  <c r="AF196"/>
  <c r="Y196"/>
  <c r="R196"/>
  <c r="K196"/>
  <c r="AM195"/>
  <c r="AF195"/>
  <c r="Y195"/>
  <c r="R195"/>
  <c r="K195"/>
  <c r="AM194"/>
  <c r="AF194"/>
  <c r="Y194"/>
  <c r="R194"/>
  <c r="K194"/>
  <c r="AM193"/>
  <c r="AF193"/>
  <c r="Y193"/>
  <c r="R193"/>
  <c r="K193"/>
  <c r="AM192"/>
  <c r="AF192"/>
  <c r="Y192"/>
  <c r="R192"/>
  <c r="K192"/>
  <c r="AM191"/>
  <c r="AF191"/>
  <c r="Y191"/>
  <c r="R191"/>
  <c r="K191"/>
  <c r="AM190"/>
  <c r="AF190"/>
  <c r="Y190"/>
  <c r="R190"/>
  <c r="K190"/>
  <c r="AM189"/>
  <c r="AF189"/>
  <c r="Y189"/>
  <c r="R189"/>
  <c r="K189"/>
  <c r="AM188"/>
  <c r="AF188"/>
  <c r="Y188"/>
  <c r="R188"/>
  <c r="K188"/>
  <c r="AM187"/>
  <c r="AF187"/>
  <c r="Y187"/>
  <c r="R187"/>
  <c r="K187"/>
  <c r="AM186"/>
  <c r="AF186"/>
  <c r="Y186"/>
  <c r="R186"/>
  <c r="K186"/>
  <c r="AM185"/>
  <c r="AF185"/>
  <c r="Y185"/>
  <c r="R185"/>
  <c r="K185"/>
  <c r="AM184"/>
  <c r="AF184"/>
  <c r="Y184"/>
  <c r="R184"/>
  <c r="K184"/>
  <c r="AM183"/>
  <c r="AF183"/>
  <c r="Y183"/>
  <c r="R183"/>
  <c r="K183"/>
  <c r="AM182"/>
  <c r="AF182"/>
  <c r="Y182"/>
  <c r="R182"/>
  <c r="K182"/>
  <c r="AM181"/>
  <c r="AF181"/>
  <c r="Y181"/>
  <c r="R181"/>
  <c r="K181"/>
  <c r="AM180"/>
  <c r="AF180"/>
  <c r="Y180"/>
  <c r="R180"/>
  <c r="K180"/>
  <c r="AM179"/>
  <c r="AF179"/>
  <c r="Y179"/>
  <c r="R179"/>
  <c r="K179"/>
  <c r="AM178"/>
  <c r="AF178"/>
  <c r="Y178"/>
  <c r="R178"/>
  <c r="K178"/>
  <c r="AM177"/>
  <c r="AF177"/>
  <c r="Y177"/>
  <c r="R177"/>
  <c r="K177"/>
  <c r="X176"/>
  <c r="AL176" s="1"/>
  <c r="W176"/>
  <c r="AK176" s="1"/>
  <c r="V176"/>
  <c r="AJ176" s="1"/>
  <c r="U176"/>
  <c r="AI176" s="1"/>
  <c r="T176"/>
  <c r="Y176" s="1"/>
  <c r="Q176"/>
  <c r="AE176" s="1"/>
  <c r="P176"/>
  <c r="AD176" s="1"/>
  <c r="O176"/>
  <c r="AC176" s="1"/>
  <c r="N176"/>
  <c r="AB176" s="1"/>
  <c r="M176"/>
  <c r="R176" s="1"/>
  <c r="K176"/>
  <c r="X175"/>
  <c r="AL175" s="1"/>
  <c r="W175"/>
  <c r="AK175" s="1"/>
  <c r="V175"/>
  <c r="AJ175" s="1"/>
  <c r="U175"/>
  <c r="AI175" s="1"/>
  <c r="T175"/>
  <c r="AH175" s="1"/>
  <c r="Q175"/>
  <c r="AE175" s="1"/>
  <c r="P175"/>
  <c r="AD175" s="1"/>
  <c r="O175"/>
  <c r="AC175" s="1"/>
  <c r="N175"/>
  <c r="AB175" s="1"/>
  <c r="M175"/>
  <c r="AA175" s="1"/>
  <c r="AF175" s="1"/>
  <c r="K175"/>
  <c r="X174"/>
  <c r="AL174" s="1"/>
  <c r="W174"/>
  <c r="AK174" s="1"/>
  <c r="V174"/>
  <c r="AJ174" s="1"/>
  <c r="U174"/>
  <c r="AI174" s="1"/>
  <c r="T174"/>
  <c r="Y174" s="1"/>
  <c r="Q174"/>
  <c r="AE174" s="1"/>
  <c r="P174"/>
  <c r="AD174" s="1"/>
  <c r="O174"/>
  <c r="AC174" s="1"/>
  <c r="N174"/>
  <c r="AB174" s="1"/>
  <c r="M174"/>
  <c r="R174" s="1"/>
  <c r="K174"/>
  <c r="X173"/>
  <c r="AL173" s="1"/>
  <c r="W173"/>
  <c r="AK173" s="1"/>
  <c r="V173"/>
  <c r="AJ173" s="1"/>
  <c r="U173"/>
  <c r="AI173" s="1"/>
  <c r="T173"/>
  <c r="AH173" s="1"/>
  <c r="Q173"/>
  <c r="AE173" s="1"/>
  <c r="P173"/>
  <c r="AD173" s="1"/>
  <c r="O173"/>
  <c r="AC173" s="1"/>
  <c r="N173"/>
  <c r="AB173" s="1"/>
  <c r="M173"/>
  <c r="AA173" s="1"/>
  <c r="AF173" s="1"/>
  <c r="K173"/>
  <c r="X172"/>
  <c r="AL172" s="1"/>
  <c r="W172"/>
  <c r="AK172" s="1"/>
  <c r="V172"/>
  <c r="AJ172" s="1"/>
  <c r="U172"/>
  <c r="AI172" s="1"/>
  <c r="T172"/>
  <c r="Y172" s="1"/>
  <c r="Q172"/>
  <c r="AE172" s="1"/>
  <c r="P172"/>
  <c r="AD172" s="1"/>
  <c r="O172"/>
  <c r="AC172" s="1"/>
  <c r="N172"/>
  <c r="AB172" s="1"/>
  <c r="M172"/>
  <c r="R172" s="1"/>
  <c r="K172"/>
  <c r="X171"/>
  <c r="AL171" s="1"/>
  <c r="W171"/>
  <c r="AK171" s="1"/>
  <c r="V171"/>
  <c r="AJ171" s="1"/>
  <c r="U171"/>
  <c r="AI171" s="1"/>
  <c r="T171"/>
  <c r="AH171" s="1"/>
  <c r="Q171"/>
  <c r="AE171" s="1"/>
  <c r="P171"/>
  <c r="AD171" s="1"/>
  <c r="O171"/>
  <c r="AC171" s="1"/>
  <c r="N171"/>
  <c r="AB171" s="1"/>
  <c r="M171"/>
  <c r="AA171" s="1"/>
  <c r="AF171" s="1"/>
  <c r="K171"/>
  <c r="X170"/>
  <c r="AL170" s="1"/>
  <c r="W170"/>
  <c r="AK170" s="1"/>
  <c r="V170"/>
  <c r="AJ170" s="1"/>
  <c r="U170"/>
  <c r="AI170" s="1"/>
  <c r="T170"/>
  <c r="Y170" s="1"/>
  <c r="Q170"/>
  <c r="AE170" s="1"/>
  <c r="P170"/>
  <c r="AD170" s="1"/>
  <c r="O170"/>
  <c r="AC170" s="1"/>
  <c r="N170"/>
  <c r="AB170" s="1"/>
  <c r="M170"/>
  <c r="R170" s="1"/>
  <c r="K170"/>
  <c r="X169"/>
  <c r="AL169" s="1"/>
  <c r="W169"/>
  <c r="AK169" s="1"/>
  <c r="V169"/>
  <c r="AJ169" s="1"/>
  <c r="U169"/>
  <c r="AI169" s="1"/>
  <c r="T169"/>
  <c r="AH169" s="1"/>
  <c r="Q169"/>
  <c r="AE169" s="1"/>
  <c r="P169"/>
  <c r="AD169" s="1"/>
  <c r="O169"/>
  <c r="AC169" s="1"/>
  <c r="N169"/>
  <c r="AB169" s="1"/>
  <c r="M169"/>
  <c r="AA169" s="1"/>
  <c r="AF169" s="1"/>
  <c r="K169"/>
  <c r="X168"/>
  <c r="AL168" s="1"/>
  <c r="W168"/>
  <c r="AK168" s="1"/>
  <c r="V168"/>
  <c r="AJ168" s="1"/>
  <c r="U168"/>
  <c r="AI168" s="1"/>
  <c r="T168"/>
  <c r="Y168" s="1"/>
  <c r="Q168"/>
  <c r="AE168" s="1"/>
  <c r="P168"/>
  <c r="AD168" s="1"/>
  <c r="O168"/>
  <c r="AC168" s="1"/>
  <c r="N168"/>
  <c r="AB168" s="1"/>
  <c r="M168"/>
  <c r="R168" s="1"/>
  <c r="K168"/>
  <c r="X167"/>
  <c r="AL167" s="1"/>
  <c r="W167"/>
  <c r="AK167" s="1"/>
  <c r="V167"/>
  <c r="AJ167" s="1"/>
  <c r="U167"/>
  <c r="AI167" s="1"/>
  <c r="T167"/>
  <c r="AH167" s="1"/>
  <c r="Q167"/>
  <c r="AE167" s="1"/>
  <c r="P167"/>
  <c r="AD167" s="1"/>
  <c r="O167"/>
  <c r="AC167" s="1"/>
  <c r="N167"/>
  <c r="AB167" s="1"/>
  <c r="M167"/>
  <c r="AA167" s="1"/>
  <c r="AF167" s="1"/>
  <c r="K167"/>
  <c r="X165"/>
  <c r="AL165" s="1"/>
  <c r="W165"/>
  <c r="AK165" s="1"/>
  <c r="V165"/>
  <c r="AJ165" s="1"/>
  <c r="U165"/>
  <c r="AI165" s="1"/>
  <c r="T165"/>
  <c r="Y165" s="1"/>
  <c r="Q165"/>
  <c r="AE165" s="1"/>
  <c r="P165"/>
  <c r="AD165" s="1"/>
  <c r="O165"/>
  <c r="AC165" s="1"/>
  <c r="N165"/>
  <c r="AB165" s="1"/>
  <c r="M165"/>
  <c r="R165" s="1"/>
  <c r="K165"/>
  <c r="AB164"/>
  <c r="X164"/>
  <c r="AL164" s="1"/>
  <c r="W164"/>
  <c r="AK164" s="1"/>
  <c r="V164"/>
  <c r="AJ164" s="1"/>
  <c r="U164"/>
  <c r="AI164" s="1"/>
  <c r="T164"/>
  <c r="AH164" s="1"/>
  <c r="AM164" s="1"/>
  <c r="Q164"/>
  <c r="AE164" s="1"/>
  <c r="P164"/>
  <c r="AD164" s="1"/>
  <c r="O164"/>
  <c r="AC164" s="1"/>
  <c r="N164"/>
  <c r="R164" s="1"/>
  <c r="M164"/>
  <c r="AA164" s="1"/>
  <c r="K164"/>
  <c r="X163"/>
  <c r="AL163" s="1"/>
  <c r="W163"/>
  <c r="AK163" s="1"/>
  <c r="V163"/>
  <c r="AJ163" s="1"/>
  <c r="U163"/>
  <c r="AI163" s="1"/>
  <c r="T163"/>
  <c r="AH163" s="1"/>
  <c r="Q163"/>
  <c r="AE163" s="1"/>
  <c r="P163"/>
  <c r="AD163" s="1"/>
  <c r="O163"/>
  <c r="AC163" s="1"/>
  <c r="N163"/>
  <c r="AB163" s="1"/>
  <c r="M163"/>
  <c r="AA163" s="1"/>
  <c r="AF163" s="1"/>
  <c r="K163"/>
  <c r="X162"/>
  <c r="AL162" s="1"/>
  <c r="W162"/>
  <c r="AK162" s="1"/>
  <c r="V162"/>
  <c r="AJ162" s="1"/>
  <c r="U162"/>
  <c r="AI162" s="1"/>
  <c r="T162"/>
  <c r="AH162" s="1"/>
  <c r="AM162" s="1"/>
  <c r="Q162"/>
  <c r="AE162" s="1"/>
  <c r="P162"/>
  <c r="AD162" s="1"/>
  <c r="O162"/>
  <c r="AC162" s="1"/>
  <c r="N162"/>
  <c r="AB162" s="1"/>
  <c r="M162"/>
  <c r="AA162" s="1"/>
  <c r="K162"/>
  <c r="X161"/>
  <c r="AL161" s="1"/>
  <c r="W161"/>
  <c r="AK161" s="1"/>
  <c r="V161"/>
  <c r="AJ161" s="1"/>
  <c r="U161"/>
  <c r="AI161" s="1"/>
  <c r="T161"/>
  <c r="AH161" s="1"/>
  <c r="Q161"/>
  <c r="AE161" s="1"/>
  <c r="P161"/>
  <c r="AD161" s="1"/>
  <c r="O161"/>
  <c r="AC161" s="1"/>
  <c r="N161"/>
  <c r="AB161" s="1"/>
  <c r="M161"/>
  <c r="AA161" s="1"/>
  <c r="AF161" s="1"/>
  <c r="K161"/>
  <c r="X160"/>
  <c r="AL160" s="1"/>
  <c r="W160"/>
  <c r="AK160" s="1"/>
  <c r="V160"/>
  <c r="AJ160" s="1"/>
  <c r="U160"/>
  <c r="AI160" s="1"/>
  <c r="T160"/>
  <c r="AH160" s="1"/>
  <c r="AM160" s="1"/>
  <c r="Q160"/>
  <c r="AE160" s="1"/>
  <c r="P160"/>
  <c r="AD160" s="1"/>
  <c r="O160"/>
  <c r="AC160" s="1"/>
  <c r="N160"/>
  <c r="AB160" s="1"/>
  <c r="M160"/>
  <c r="AA160" s="1"/>
  <c r="K160"/>
  <c r="X159"/>
  <c r="AL159" s="1"/>
  <c r="W159"/>
  <c r="AK159" s="1"/>
  <c r="V159"/>
  <c r="AJ159" s="1"/>
  <c r="U159"/>
  <c r="AI159" s="1"/>
  <c r="T159"/>
  <c r="AH159" s="1"/>
  <c r="Q159"/>
  <c r="AE159" s="1"/>
  <c r="P159"/>
  <c r="AD159" s="1"/>
  <c r="O159"/>
  <c r="AC159" s="1"/>
  <c r="N159"/>
  <c r="AB159" s="1"/>
  <c r="M159"/>
  <c r="AA159" s="1"/>
  <c r="AF159" s="1"/>
  <c r="K159"/>
  <c r="X158"/>
  <c r="AL158" s="1"/>
  <c r="W158"/>
  <c r="AK158" s="1"/>
  <c r="V158"/>
  <c r="AJ158" s="1"/>
  <c r="U158"/>
  <c r="AI158" s="1"/>
  <c r="T158"/>
  <c r="AH158" s="1"/>
  <c r="AM158" s="1"/>
  <c r="Q158"/>
  <c r="AE158" s="1"/>
  <c r="P158"/>
  <c r="AD158" s="1"/>
  <c r="O158"/>
  <c r="AC158" s="1"/>
  <c r="N158"/>
  <c r="AB158" s="1"/>
  <c r="M158"/>
  <c r="AA158" s="1"/>
  <c r="K158"/>
  <c r="X157"/>
  <c r="AL157" s="1"/>
  <c r="W157"/>
  <c r="AK157" s="1"/>
  <c r="V157"/>
  <c r="AJ157" s="1"/>
  <c r="U157"/>
  <c r="AI157" s="1"/>
  <c r="T157"/>
  <c r="AH157" s="1"/>
  <c r="Q157"/>
  <c r="AE157" s="1"/>
  <c r="P157"/>
  <c r="AD157" s="1"/>
  <c r="O157"/>
  <c r="AC157" s="1"/>
  <c r="N157"/>
  <c r="AB157" s="1"/>
  <c r="M157"/>
  <c r="AA157" s="1"/>
  <c r="AF157" s="1"/>
  <c r="K157"/>
  <c r="X156"/>
  <c r="AL156" s="1"/>
  <c r="W156"/>
  <c r="AK156" s="1"/>
  <c r="V156"/>
  <c r="AJ156" s="1"/>
  <c r="U156"/>
  <c r="AI156" s="1"/>
  <c r="T156"/>
  <c r="AH156" s="1"/>
  <c r="AM156" s="1"/>
  <c r="Q156"/>
  <c r="AE156" s="1"/>
  <c r="P156"/>
  <c r="AD156" s="1"/>
  <c r="O156"/>
  <c r="AC156" s="1"/>
  <c r="N156"/>
  <c r="AB156" s="1"/>
  <c r="M156"/>
  <c r="AA156" s="1"/>
  <c r="K156"/>
  <c r="X132"/>
  <c r="AL132" s="1"/>
  <c r="W132"/>
  <c r="AK132" s="1"/>
  <c r="V132"/>
  <c r="AJ132" s="1"/>
  <c r="U132"/>
  <c r="AI132" s="1"/>
  <c r="T132"/>
  <c r="AH132" s="1"/>
  <c r="Q132"/>
  <c r="AE132" s="1"/>
  <c r="P132"/>
  <c r="AD132" s="1"/>
  <c r="O132"/>
  <c r="AC132" s="1"/>
  <c r="N132"/>
  <c r="AB132" s="1"/>
  <c r="M132"/>
  <c r="AA132" s="1"/>
  <c r="AF132" s="1"/>
  <c r="K132"/>
  <c r="X131"/>
  <c r="W131"/>
  <c r="AK131" s="1"/>
  <c r="V131"/>
  <c r="U131"/>
  <c r="AI131" s="1"/>
  <c r="T131"/>
  <c r="AH131" s="1"/>
  <c r="Q131"/>
  <c r="AE131" s="1"/>
  <c r="P131"/>
  <c r="AD131" s="1"/>
  <c r="O131"/>
  <c r="N131"/>
  <c r="R131" s="1"/>
  <c r="M131"/>
  <c r="K131"/>
  <c r="AJ130"/>
  <c r="X130"/>
  <c r="AL130" s="1"/>
  <c r="W130"/>
  <c r="AK130" s="1"/>
  <c r="V130"/>
  <c r="U130"/>
  <c r="AI130" s="1"/>
  <c r="T130"/>
  <c r="Y130" s="1"/>
  <c r="Q130"/>
  <c r="AE130" s="1"/>
  <c r="P130"/>
  <c r="O130"/>
  <c r="AC130" s="1"/>
  <c r="N130"/>
  <c r="M130"/>
  <c r="R130" s="1"/>
  <c r="K130"/>
  <c r="X129"/>
  <c r="AL129" s="1"/>
  <c r="W129"/>
  <c r="AK129" s="1"/>
  <c r="V129"/>
  <c r="AJ129" s="1"/>
  <c r="U129"/>
  <c r="AI129" s="1"/>
  <c r="T129"/>
  <c r="AH129" s="1"/>
  <c r="AM129" s="1"/>
  <c r="Q129"/>
  <c r="AE129" s="1"/>
  <c r="P129"/>
  <c r="AD129" s="1"/>
  <c r="O129"/>
  <c r="AC129" s="1"/>
  <c r="N129"/>
  <c r="AB129" s="1"/>
  <c r="M129"/>
  <c r="AA129" s="1"/>
  <c r="K129"/>
  <c r="X128"/>
  <c r="AL128" s="1"/>
  <c r="W128"/>
  <c r="AK128" s="1"/>
  <c r="V128"/>
  <c r="AJ128" s="1"/>
  <c r="U128"/>
  <c r="AI128" s="1"/>
  <c r="T128"/>
  <c r="AH128" s="1"/>
  <c r="Q128"/>
  <c r="AE128" s="1"/>
  <c r="P128"/>
  <c r="AD128" s="1"/>
  <c r="O128"/>
  <c r="AC128" s="1"/>
  <c r="N128"/>
  <c r="AB128" s="1"/>
  <c r="M128"/>
  <c r="AA128" s="1"/>
  <c r="AF128" s="1"/>
  <c r="K128"/>
  <c r="X127"/>
  <c r="AL127" s="1"/>
  <c r="W127"/>
  <c r="AK127" s="1"/>
  <c r="V127"/>
  <c r="AJ127" s="1"/>
  <c r="U127"/>
  <c r="AI127" s="1"/>
  <c r="T127"/>
  <c r="AH127" s="1"/>
  <c r="AM127" s="1"/>
  <c r="Q127"/>
  <c r="AE127" s="1"/>
  <c r="P127"/>
  <c r="AD127" s="1"/>
  <c r="O127"/>
  <c r="AC127" s="1"/>
  <c r="N127"/>
  <c r="AB127" s="1"/>
  <c r="M127"/>
  <c r="AA127" s="1"/>
  <c r="K127"/>
  <c r="X126"/>
  <c r="AL126" s="1"/>
  <c r="W126"/>
  <c r="AK126" s="1"/>
  <c r="V126"/>
  <c r="AJ126" s="1"/>
  <c r="U126"/>
  <c r="AI126" s="1"/>
  <c r="T126"/>
  <c r="AH126" s="1"/>
  <c r="Q126"/>
  <c r="AE126" s="1"/>
  <c r="P126"/>
  <c r="AD126" s="1"/>
  <c r="O126"/>
  <c r="AC126" s="1"/>
  <c r="N126"/>
  <c r="AB126" s="1"/>
  <c r="M126"/>
  <c r="AA126" s="1"/>
  <c r="AF126" s="1"/>
  <c r="K126"/>
  <c r="X125"/>
  <c r="AL125" s="1"/>
  <c r="W125"/>
  <c r="AK125" s="1"/>
  <c r="V125"/>
  <c r="AJ125" s="1"/>
  <c r="U125"/>
  <c r="AI125" s="1"/>
  <c r="T125"/>
  <c r="AH125" s="1"/>
  <c r="AM125" s="1"/>
  <c r="Q125"/>
  <c r="AE125" s="1"/>
  <c r="P125"/>
  <c r="AD125" s="1"/>
  <c r="O125"/>
  <c r="AC125" s="1"/>
  <c r="N125"/>
  <c r="AB125" s="1"/>
  <c r="M125"/>
  <c r="AA125" s="1"/>
  <c r="K125"/>
  <c r="X124"/>
  <c r="AL124" s="1"/>
  <c r="W124"/>
  <c r="AK124" s="1"/>
  <c r="V124"/>
  <c r="AJ124" s="1"/>
  <c r="U124"/>
  <c r="AI124" s="1"/>
  <c r="T124"/>
  <c r="AH124" s="1"/>
  <c r="Q124"/>
  <c r="AE124" s="1"/>
  <c r="P124"/>
  <c r="AD124" s="1"/>
  <c r="O124"/>
  <c r="AC124" s="1"/>
  <c r="N124"/>
  <c r="AB124" s="1"/>
  <c r="M124"/>
  <c r="AA124" s="1"/>
  <c r="AF124" s="1"/>
  <c r="K124"/>
  <c r="X123"/>
  <c r="AL123" s="1"/>
  <c r="W123"/>
  <c r="AK123" s="1"/>
  <c r="V123"/>
  <c r="AJ123" s="1"/>
  <c r="U123"/>
  <c r="AI123" s="1"/>
  <c r="T123"/>
  <c r="AH123" s="1"/>
  <c r="AM123" s="1"/>
  <c r="Q123"/>
  <c r="AE123" s="1"/>
  <c r="P123"/>
  <c r="AD123" s="1"/>
  <c r="O123"/>
  <c r="AC123" s="1"/>
  <c r="N123"/>
  <c r="AB123" s="1"/>
  <c r="M123"/>
  <c r="AA123" s="1"/>
  <c r="K123"/>
  <c r="AM88"/>
  <c r="AF88"/>
  <c r="Y88"/>
  <c r="R88"/>
  <c r="K88"/>
  <c r="AM87"/>
  <c r="AF87"/>
  <c r="Y87"/>
  <c r="R87"/>
  <c r="K87"/>
  <c r="AM86"/>
  <c r="AF86"/>
  <c r="Y86"/>
  <c r="R86"/>
  <c r="K86"/>
  <c r="AM85"/>
  <c r="AF85"/>
  <c r="Y85"/>
  <c r="R85"/>
  <c r="K85"/>
  <c r="AM84"/>
  <c r="AF84"/>
  <c r="Y84"/>
  <c r="R84"/>
  <c r="K84"/>
  <c r="AM83"/>
  <c r="AF83"/>
  <c r="Y83"/>
  <c r="R83"/>
  <c r="K83"/>
  <c r="AM82"/>
  <c r="AF82"/>
  <c r="Y82"/>
  <c r="R82"/>
  <c r="K82"/>
  <c r="AM81"/>
  <c r="AF81"/>
  <c r="Y81"/>
  <c r="R81"/>
  <c r="K81"/>
  <c r="AM80"/>
  <c r="AF80"/>
  <c r="Y80"/>
  <c r="R80"/>
  <c r="K80"/>
  <c r="AM79"/>
  <c r="AF79"/>
  <c r="Y79"/>
  <c r="R79"/>
  <c r="K79"/>
  <c r="AM78"/>
  <c r="AF78"/>
  <c r="Y78"/>
  <c r="R78"/>
  <c r="K78"/>
  <c r="AM77"/>
  <c r="AF77"/>
  <c r="Y77"/>
  <c r="R77"/>
  <c r="K77"/>
  <c r="AM76"/>
  <c r="AF76"/>
  <c r="Y76"/>
  <c r="R76"/>
  <c r="K76"/>
  <c r="AM75"/>
  <c r="AF75"/>
  <c r="Y75"/>
  <c r="R75"/>
  <c r="K75"/>
  <c r="AM74"/>
  <c r="AF74"/>
  <c r="Y74"/>
  <c r="R74"/>
  <c r="K74"/>
  <c r="AM73"/>
  <c r="AF73"/>
  <c r="Y73"/>
  <c r="R73"/>
  <c r="K73"/>
  <c r="AM72"/>
  <c r="AF72"/>
  <c r="Y72"/>
  <c r="R72"/>
  <c r="K72"/>
  <c r="AM71"/>
  <c r="AF71"/>
  <c r="Y71"/>
  <c r="R71"/>
  <c r="K71"/>
  <c r="AM70"/>
  <c r="AF70"/>
  <c r="Y70"/>
  <c r="R70"/>
  <c r="K70"/>
  <c r="AM69"/>
  <c r="AF69"/>
  <c r="Y69"/>
  <c r="R69"/>
  <c r="K69"/>
  <c r="AM68"/>
  <c r="AF68"/>
  <c r="Y68"/>
  <c r="R68"/>
  <c r="K68"/>
  <c r="AM67"/>
  <c r="AF67"/>
  <c r="Y67"/>
  <c r="R67"/>
  <c r="K67"/>
  <c r="AM66"/>
  <c r="AF66"/>
  <c r="Y66"/>
  <c r="R66"/>
  <c r="K66"/>
  <c r="AM65"/>
  <c r="AF65"/>
  <c r="Y65"/>
  <c r="R65"/>
  <c r="K65"/>
  <c r="AM64"/>
  <c r="AF64"/>
  <c r="Y64"/>
  <c r="R64"/>
  <c r="K64"/>
  <c r="AM63"/>
  <c r="AF63"/>
  <c r="Y63"/>
  <c r="R63"/>
  <c r="K63"/>
  <c r="AM62"/>
  <c r="AF62"/>
  <c r="Y62"/>
  <c r="R62"/>
  <c r="K62"/>
  <c r="AM61"/>
  <c r="AF61"/>
  <c r="Y61"/>
  <c r="R61"/>
  <c r="K61"/>
  <c r="AM60"/>
  <c r="AF60"/>
  <c r="Y60"/>
  <c r="R60"/>
  <c r="K60"/>
  <c r="AM59"/>
  <c r="AF59"/>
  <c r="Y59"/>
  <c r="R59"/>
  <c r="K59"/>
  <c r="AM58"/>
  <c r="AF58"/>
  <c r="Y58"/>
  <c r="R58"/>
  <c r="K58"/>
  <c r="AM57"/>
  <c r="AF57"/>
  <c r="Y57"/>
  <c r="R57"/>
  <c r="K57"/>
  <c r="AM56"/>
  <c r="AF56"/>
  <c r="Y56"/>
  <c r="R56"/>
  <c r="K56"/>
  <c r="AM55"/>
  <c r="AF55"/>
  <c r="Y55"/>
  <c r="R55"/>
  <c r="K55"/>
  <c r="AM54"/>
  <c r="AF54"/>
  <c r="Y54"/>
  <c r="R54"/>
  <c r="K54"/>
  <c r="AM53"/>
  <c r="AF53"/>
  <c r="Y53"/>
  <c r="R53"/>
  <c r="K53"/>
  <c r="AM52"/>
  <c r="AF52"/>
  <c r="Y52"/>
  <c r="R52"/>
  <c r="K52"/>
  <c r="AM51"/>
  <c r="AF51"/>
  <c r="Y51"/>
  <c r="R51"/>
  <c r="K51"/>
  <c r="AM50"/>
  <c r="AF50"/>
  <c r="Y50"/>
  <c r="R50"/>
  <c r="K50"/>
  <c r="AM49"/>
  <c r="AF49"/>
  <c r="Y49"/>
  <c r="R49"/>
  <c r="K49"/>
  <c r="AM48"/>
  <c r="AF48"/>
  <c r="Y48"/>
  <c r="R48"/>
  <c r="K48"/>
  <c r="AM47"/>
  <c r="AF47"/>
  <c r="Y47"/>
  <c r="R47"/>
  <c r="K47"/>
  <c r="AM46"/>
  <c r="AF46"/>
  <c r="Y46"/>
  <c r="R46"/>
  <c r="K46"/>
  <c r="AM45"/>
  <c r="AF45"/>
  <c r="Y45"/>
  <c r="R45"/>
  <c r="K45"/>
  <c r="AM44"/>
  <c r="AF44"/>
  <c r="Y44"/>
  <c r="R44"/>
  <c r="K44"/>
  <c r="AM43"/>
  <c r="AF43"/>
  <c r="Y43"/>
  <c r="R43"/>
  <c r="K43"/>
  <c r="AM42"/>
  <c r="AF42"/>
  <c r="Y42"/>
  <c r="R42"/>
  <c r="K42"/>
  <c r="AM41"/>
  <c r="AF41"/>
  <c r="Y41"/>
  <c r="R41"/>
  <c r="K41"/>
  <c r="AM40"/>
  <c r="AF40"/>
  <c r="Y40"/>
  <c r="R40"/>
  <c r="K40"/>
  <c r="AM39"/>
  <c r="AF39"/>
  <c r="Y39"/>
  <c r="R39"/>
  <c r="K39"/>
  <c r="AM38"/>
  <c r="AF38"/>
  <c r="Y38"/>
  <c r="R38"/>
  <c r="K38"/>
  <c r="AM37"/>
  <c r="AF37"/>
  <c r="Y37"/>
  <c r="R37"/>
  <c r="K37"/>
  <c r="AM36"/>
  <c r="AF36"/>
  <c r="Y36"/>
  <c r="R36"/>
  <c r="K36"/>
  <c r="AM35"/>
  <c r="AF35"/>
  <c r="Y35"/>
  <c r="R35"/>
  <c r="K35"/>
  <c r="AM34"/>
  <c r="AF34"/>
  <c r="Y34"/>
  <c r="R34"/>
  <c r="K34"/>
  <c r="AM33"/>
  <c r="AF33"/>
  <c r="Y33"/>
  <c r="R33"/>
  <c r="K33"/>
  <c r="AM32"/>
  <c r="AF32"/>
  <c r="Y32"/>
  <c r="R32"/>
  <c r="K32"/>
  <c r="AM31"/>
  <c r="AF31"/>
  <c r="Y31"/>
  <c r="R31"/>
  <c r="K31"/>
  <c r="AM30"/>
  <c r="AF30"/>
  <c r="Y30"/>
  <c r="R30"/>
  <c r="K30"/>
  <c r="AM29"/>
  <c r="AF29"/>
  <c r="Y29"/>
  <c r="R29"/>
  <c r="K29"/>
  <c r="AM28"/>
  <c r="AF28"/>
  <c r="Y28"/>
  <c r="R28"/>
  <c r="K28"/>
  <c r="AM27"/>
  <c r="AF27"/>
  <c r="Y27"/>
  <c r="R27"/>
  <c r="K27"/>
  <c r="AM26"/>
  <c r="AF26"/>
  <c r="Y26"/>
  <c r="R26"/>
  <c r="K26"/>
  <c r="AM25"/>
  <c r="AF25"/>
  <c r="Y25"/>
  <c r="R25"/>
  <c r="K25"/>
  <c r="AM24"/>
  <c r="AF24"/>
  <c r="Y24"/>
  <c r="R24"/>
  <c r="K24"/>
  <c r="AM23"/>
  <c r="AF23"/>
  <c r="Y23"/>
  <c r="R23"/>
  <c r="K23"/>
  <c r="AM22"/>
  <c r="AF22"/>
  <c r="Y22"/>
  <c r="R22"/>
  <c r="K22"/>
  <c r="AM21"/>
  <c r="AF21"/>
  <c r="Y21"/>
  <c r="R21"/>
  <c r="K21"/>
  <c r="AM20"/>
  <c r="AF20"/>
  <c r="Y20"/>
  <c r="R20"/>
  <c r="K20"/>
  <c r="AM19"/>
  <c r="AF19"/>
  <c r="Y19"/>
  <c r="R19"/>
  <c r="K19"/>
  <c r="AM18"/>
  <c r="AF18"/>
  <c r="Y18"/>
  <c r="R18"/>
  <c r="K18"/>
  <c r="AM17"/>
  <c r="AF17"/>
  <c r="Y17"/>
  <c r="R17"/>
  <c r="K17"/>
  <c r="AM16"/>
  <c r="AF16"/>
  <c r="Y16"/>
  <c r="R16"/>
  <c r="K16"/>
  <c r="AM15"/>
  <c r="AF15"/>
  <c r="Y15"/>
  <c r="R15"/>
  <c r="K15"/>
  <c r="AM14"/>
  <c r="AF14"/>
  <c r="Y14"/>
  <c r="R14"/>
  <c r="K14"/>
  <c r="AM13"/>
  <c r="AF13"/>
  <c r="Y13"/>
  <c r="R13"/>
  <c r="K13"/>
  <c r="AM12"/>
  <c r="AF12"/>
  <c r="Y12"/>
  <c r="R12"/>
  <c r="K12"/>
  <c r="AM11"/>
  <c r="AF11"/>
  <c r="Y11"/>
  <c r="R11"/>
  <c r="K11"/>
  <c r="AM10"/>
  <c r="AF10"/>
  <c r="Y10"/>
  <c r="R10"/>
  <c r="K10"/>
  <c r="AM9"/>
  <c r="AF9"/>
  <c r="Y9"/>
  <c r="R9"/>
  <c r="K9"/>
  <c r="AM8"/>
  <c r="AF8"/>
  <c r="Y8"/>
  <c r="R8"/>
  <c r="K8"/>
  <c r="AM7"/>
  <c r="AF7"/>
  <c r="Y7"/>
  <c r="R7"/>
  <c r="K7"/>
  <c r="AM6"/>
  <c r="AF6"/>
  <c r="Y6"/>
  <c r="R6"/>
  <c r="K6"/>
  <c r="AM5"/>
  <c r="AF5"/>
  <c r="Y5"/>
  <c r="R5"/>
  <c r="K5"/>
  <c r="AF123" l="1"/>
  <c r="AM124"/>
  <c r="AF125"/>
  <c r="AM126"/>
  <c r="AF127"/>
  <c r="AM128"/>
  <c r="AF129"/>
  <c r="R124"/>
  <c r="Y124"/>
  <c r="R126"/>
  <c r="Y126"/>
  <c r="R128"/>
  <c r="Y128"/>
  <c r="AB130"/>
  <c r="AD130"/>
  <c r="AH130"/>
  <c r="AM130" s="1"/>
  <c r="AA131"/>
  <c r="AC131"/>
  <c r="AJ131"/>
  <c r="AL131"/>
  <c r="AM131" s="1"/>
  <c r="AB131"/>
  <c r="AM132"/>
  <c r="AF156"/>
  <c r="AM157"/>
  <c r="AF158"/>
  <c r="AM159"/>
  <c r="AF160"/>
  <c r="AM161"/>
  <c r="AF162"/>
  <c r="AM163"/>
  <c r="R123"/>
  <c r="Y123"/>
  <c r="R125"/>
  <c r="Y125"/>
  <c r="R127"/>
  <c r="Y127"/>
  <c r="R129"/>
  <c r="Y129"/>
  <c r="AA130"/>
  <c r="Y131"/>
  <c r="R132"/>
  <c r="Y132"/>
  <c r="R157"/>
  <c r="Y157"/>
  <c r="R159"/>
  <c r="Y159"/>
  <c r="R161"/>
  <c r="Y161"/>
  <c r="R163"/>
  <c r="Y163"/>
  <c r="Y164"/>
  <c r="AM167"/>
  <c r="AM169"/>
  <c r="AM171"/>
  <c r="AM173"/>
  <c r="AM175"/>
  <c r="R156"/>
  <c r="Y156"/>
  <c r="R158"/>
  <c r="Y158"/>
  <c r="R160"/>
  <c r="Y160"/>
  <c r="R162"/>
  <c r="Y162"/>
  <c r="AF164"/>
  <c r="AA165"/>
  <c r="AF165" s="1"/>
  <c r="AH165"/>
  <c r="AM165" s="1"/>
  <c r="R167"/>
  <c r="Y167"/>
  <c r="AA168"/>
  <c r="AF168" s="1"/>
  <c r="AH168"/>
  <c r="AM168" s="1"/>
  <c r="R169"/>
  <c r="Y169"/>
  <c r="AA170"/>
  <c r="AF170" s="1"/>
  <c r="AH170"/>
  <c r="AM170" s="1"/>
  <c r="R171"/>
  <c r="Y171"/>
  <c r="AA172"/>
  <c r="AF172" s="1"/>
  <c r="AH172"/>
  <c r="AM172" s="1"/>
  <c r="R173"/>
  <c r="Y173"/>
  <c r="AA174"/>
  <c r="AF174" s="1"/>
  <c r="AH174"/>
  <c r="AM174" s="1"/>
  <c r="R175"/>
  <c r="Y175"/>
  <c r="AA176"/>
  <c r="AF176" s="1"/>
  <c r="AH176"/>
  <c r="AM176" s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4" s="1"/>
  <c r="E58" s="1"/>
  <c r="E51"/>
  <c r="E52"/>
  <c r="E53"/>
  <c r="E55"/>
  <c r="E56"/>
  <c r="E57"/>
  <c r="E59"/>
  <c r="E60"/>
  <c r="E65"/>
  <c r="E66"/>
  <c r="E70" s="1"/>
  <c r="E74" s="1"/>
  <c r="E78" s="1"/>
  <c r="E82" s="1"/>
  <c r="E86" s="1"/>
  <c r="E100" s="1"/>
  <c r="E144" s="1"/>
  <c r="E178" s="1"/>
  <c r="E182" s="1"/>
  <c r="E186" s="1"/>
  <c r="E190" s="1"/>
  <c r="E194" s="1"/>
  <c r="E198" s="1"/>
  <c r="E202" s="1"/>
  <c r="E67"/>
  <c r="E68"/>
  <c r="E69"/>
  <c r="E71"/>
  <c r="E72"/>
  <c r="E73"/>
  <c r="E75"/>
  <c r="E76"/>
  <c r="E77"/>
  <c r="E79"/>
  <c r="E80"/>
  <c r="E81"/>
  <c r="E83"/>
  <c r="E84"/>
  <c r="E88" s="1"/>
  <c r="E122" s="1"/>
  <c r="E166" s="1"/>
  <c r="E180" s="1"/>
  <c r="E184" s="1"/>
  <c r="E188" s="1"/>
  <c r="E192" s="1"/>
  <c r="E196" s="1"/>
  <c r="E200" s="1"/>
  <c r="E204" s="1"/>
  <c r="E85"/>
  <c r="E87"/>
  <c r="E89"/>
  <c r="E111"/>
  <c r="E155" s="1"/>
  <c r="E179" s="1"/>
  <c r="E183" s="1"/>
  <c r="E187" s="1"/>
  <c r="E191" s="1"/>
  <c r="E195" s="1"/>
  <c r="E199" s="1"/>
  <c r="E203" s="1"/>
  <c r="E133"/>
  <c r="E177"/>
  <c r="E181"/>
  <c r="E185"/>
  <c r="E189" s="1"/>
  <c r="E193" s="1"/>
  <c r="E197" s="1"/>
  <c r="E201" s="1"/>
  <c r="AF130" l="1"/>
  <c r="AF131"/>
  <c r="AL88" i="2"/>
  <c r="AK88"/>
  <c r="AJ88"/>
  <c r="AI88"/>
  <c r="AH88"/>
  <c r="AL87"/>
  <c r="AK87"/>
  <c r="AJ87"/>
  <c r="AI87"/>
  <c r="AH87"/>
  <c r="AL86"/>
  <c r="AK86"/>
  <c r="AJ86"/>
  <c r="AI86"/>
  <c r="AH86"/>
  <c r="AL85"/>
  <c r="AK85"/>
  <c r="AJ85"/>
  <c r="AI85"/>
  <c r="AH85"/>
  <c r="AL84"/>
  <c r="AK84"/>
  <c r="AJ84"/>
  <c r="AI84"/>
  <c r="AH84"/>
  <c r="AL83"/>
  <c r="AK83"/>
  <c r="AJ83"/>
  <c r="AI83"/>
  <c r="AH83"/>
  <c r="AL82"/>
  <c r="AK82"/>
  <c r="AJ82"/>
  <c r="AI82"/>
  <c r="AH82"/>
  <c r="AL81"/>
  <c r="AK81"/>
  <c r="AJ81"/>
  <c r="AI81"/>
  <c r="AH81"/>
  <c r="AL80"/>
  <c r="AK80"/>
  <c r="AJ80"/>
  <c r="AI80"/>
  <c r="AH80"/>
  <c r="AL79"/>
  <c r="AK79"/>
  <c r="AJ79"/>
  <c r="AI79"/>
  <c r="AH79"/>
  <c r="AL78"/>
  <c r="AK78"/>
  <c r="AJ78"/>
  <c r="AI78"/>
  <c r="AH78"/>
  <c r="AL77"/>
  <c r="AK77"/>
  <c r="AJ77"/>
  <c r="AI77"/>
  <c r="AH77"/>
  <c r="AL76"/>
  <c r="AK76"/>
  <c r="AJ76"/>
  <c r="AI76"/>
  <c r="AH76"/>
  <c r="AL75"/>
  <c r="AK75"/>
  <c r="AJ75"/>
  <c r="AI75"/>
  <c r="AH75"/>
  <c r="AL74"/>
  <c r="AK74"/>
  <c r="AJ74"/>
  <c r="AI74"/>
  <c r="AH74"/>
  <c r="AL73"/>
  <c r="AK73"/>
  <c r="AJ73"/>
  <c r="AI73"/>
  <c r="AH73"/>
  <c r="AL72"/>
  <c r="AK72"/>
  <c r="AJ72"/>
  <c r="AI72"/>
  <c r="AH72"/>
  <c r="AL71"/>
  <c r="AK71"/>
  <c r="AJ71"/>
  <c r="AI71"/>
  <c r="AH71"/>
  <c r="AL70"/>
  <c r="AK70"/>
  <c r="AJ70"/>
  <c r="AI70"/>
  <c r="AH70"/>
  <c r="AL69"/>
  <c r="AK69"/>
  <c r="AJ69"/>
  <c r="AI69"/>
  <c r="AH69"/>
  <c r="AL68"/>
  <c r="AK68"/>
  <c r="AJ68"/>
  <c r="AI68"/>
  <c r="AH68"/>
  <c r="AL67"/>
  <c r="AK67"/>
  <c r="AJ67"/>
  <c r="AI67"/>
  <c r="AH67"/>
  <c r="AL66"/>
  <c r="AK66"/>
  <c r="AJ66"/>
  <c r="AI66"/>
  <c r="AH66"/>
  <c r="AL65"/>
  <c r="AK65"/>
  <c r="AJ65"/>
  <c r="AI65"/>
  <c r="AH65"/>
  <c r="AL64"/>
  <c r="AK64"/>
  <c r="AJ64"/>
  <c r="AI64"/>
  <c r="AH64"/>
  <c r="AL63"/>
  <c r="AK63"/>
  <c r="AJ63"/>
  <c r="AI63"/>
  <c r="AH63"/>
  <c r="AL62"/>
  <c r="AK62"/>
  <c r="AJ62"/>
  <c r="AI62"/>
  <c r="AH62"/>
  <c r="AL61"/>
  <c r="AK61"/>
  <c r="AJ61"/>
  <c r="AI61"/>
  <c r="AH61"/>
  <c r="AL60"/>
  <c r="AK60"/>
  <c r="AJ60"/>
  <c r="AI60"/>
  <c r="AH60"/>
  <c r="AL59"/>
  <c r="AK59"/>
  <c r="AJ59"/>
  <c r="AI59"/>
  <c r="AH59"/>
  <c r="AL58"/>
  <c r="AK58"/>
  <c r="AJ58"/>
  <c r="AI58"/>
  <c r="AH58"/>
  <c r="AL57"/>
  <c r="AK57"/>
  <c r="AJ57"/>
  <c r="AI57"/>
  <c r="AH57"/>
  <c r="AL56"/>
  <c r="AK56"/>
  <c r="AJ56"/>
  <c r="AI56"/>
  <c r="AH56"/>
  <c r="AL55"/>
  <c r="AK55"/>
  <c r="AJ55"/>
  <c r="AI55"/>
  <c r="AH55"/>
  <c r="AL54"/>
  <c r="AK54"/>
  <c r="AJ54"/>
  <c r="AI54"/>
  <c r="AH54"/>
  <c r="AL53"/>
  <c r="AK53"/>
  <c r="AJ53"/>
  <c r="AI53"/>
  <c r="AH53"/>
  <c r="AL52"/>
  <c r="AK52"/>
  <c r="AJ52"/>
  <c r="AI52"/>
  <c r="AH52"/>
  <c r="AL51"/>
  <c r="AK51"/>
  <c r="AJ51"/>
  <c r="AI51"/>
  <c r="AH51"/>
  <c r="AL50"/>
  <c r="AK50"/>
  <c r="AJ50"/>
  <c r="AI50"/>
  <c r="AH50"/>
  <c r="AL49"/>
  <c r="AK49"/>
  <c r="AJ49"/>
  <c r="AI49"/>
  <c r="AH49"/>
  <c r="AL48"/>
  <c r="AK48"/>
  <c r="AJ48"/>
  <c r="AI48"/>
  <c r="AH48"/>
  <c r="AL47"/>
  <c r="AK47"/>
  <c r="AJ47"/>
  <c r="AI47"/>
  <c r="AH47"/>
  <c r="AL46"/>
  <c r="AK46"/>
  <c r="AJ46"/>
  <c r="AI46"/>
  <c r="AH46"/>
  <c r="AL45"/>
  <c r="AK45"/>
  <c r="AJ45"/>
  <c r="AI45"/>
  <c r="AH45"/>
  <c r="AL44"/>
  <c r="AK44"/>
  <c r="AJ44"/>
  <c r="AI44"/>
  <c r="AH44"/>
  <c r="AL43"/>
  <c r="AK43"/>
  <c r="AJ43"/>
  <c r="AI43"/>
  <c r="AH43"/>
  <c r="AL42"/>
  <c r="AK42"/>
  <c r="AJ42"/>
  <c r="AI42"/>
  <c r="AH42"/>
  <c r="AL41"/>
  <c r="AK41"/>
  <c r="AJ41"/>
  <c r="AI41"/>
  <c r="AH41"/>
  <c r="AL40"/>
  <c r="AK40"/>
  <c r="AJ40"/>
  <c r="AI40"/>
  <c r="AH40"/>
  <c r="AL39"/>
  <c r="AK39"/>
  <c r="AJ39"/>
  <c r="AI39"/>
  <c r="AH39"/>
  <c r="AL38"/>
  <c r="AK38"/>
  <c r="AJ38"/>
  <c r="AI38"/>
  <c r="AH38"/>
  <c r="AL37"/>
  <c r="AK37"/>
  <c r="AJ37"/>
  <c r="AI37"/>
  <c r="AH37"/>
  <c r="AL36"/>
  <c r="AK36"/>
  <c r="AJ36"/>
  <c r="AI36"/>
  <c r="AH36"/>
  <c r="AL35"/>
  <c r="AK35"/>
  <c r="AJ35"/>
  <c r="AI35"/>
  <c r="AH35"/>
  <c r="AL34"/>
  <c r="AK34"/>
  <c r="AJ34"/>
  <c r="AI34"/>
  <c r="AH34"/>
  <c r="AL33"/>
  <c r="AK33"/>
  <c r="AJ33"/>
  <c r="AI33"/>
  <c r="AH33"/>
  <c r="AL32"/>
  <c r="AK32"/>
  <c r="AJ32"/>
  <c r="AI32"/>
  <c r="AH32"/>
  <c r="AL31"/>
  <c r="AK31"/>
  <c r="AJ31"/>
  <c r="AI31"/>
  <c r="AH31"/>
  <c r="AL30"/>
  <c r="AK30"/>
  <c r="AJ30"/>
  <c r="AI30"/>
  <c r="AH30"/>
  <c r="AL29"/>
  <c r="AK29"/>
  <c r="AJ29"/>
  <c r="AI29"/>
  <c r="AH29"/>
  <c r="AL28"/>
  <c r="AK28"/>
  <c r="AJ28"/>
  <c r="AI28"/>
  <c r="AH28"/>
  <c r="AL27"/>
  <c r="AK27"/>
  <c r="AJ27"/>
  <c r="AI27"/>
  <c r="AH27"/>
  <c r="AL26"/>
  <c r="AK26"/>
  <c r="AJ26"/>
  <c r="AI26"/>
  <c r="AH26"/>
  <c r="AL25"/>
  <c r="AK25"/>
  <c r="AJ25"/>
  <c r="AI25"/>
  <c r="AH25"/>
  <c r="AL24"/>
  <c r="AK24"/>
  <c r="AJ24"/>
  <c r="AI24"/>
  <c r="AH24"/>
  <c r="AL23"/>
  <c r="AK23"/>
  <c r="AJ23"/>
  <c r="AI23"/>
  <c r="AH23"/>
  <c r="AL22"/>
  <c r="AK22"/>
  <c r="AJ22"/>
  <c r="AI22"/>
  <c r="AH22"/>
  <c r="AL21"/>
  <c r="AK21"/>
  <c r="AJ21"/>
  <c r="AI21"/>
  <c r="AH21"/>
  <c r="AL20"/>
  <c r="AK20"/>
  <c r="AJ20"/>
  <c r="AI20"/>
  <c r="AH20"/>
  <c r="AL19"/>
  <c r="AK19"/>
  <c r="AJ19"/>
  <c r="AI19"/>
  <c r="AH19"/>
  <c r="AL18"/>
  <c r="AK18"/>
  <c r="AJ18"/>
  <c r="AI18"/>
  <c r="AH18"/>
  <c r="AL17"/>
  <c r="AK17"/>
  <c r="AJ17"/>
  <c r="AI17"/>
  <c r="AH17"/>
  <c r="AL16"/>
  <c r="AK16"/>
  <c r="AJ16"/>
  <c r="AI16"/>
  <c r="AH16"/>
  <c r="AL15"/>
  <c r="AK15"/>
  <c r="AJ15"/>
  <c r="AI15"/>
  <c r="AH15"/>
  <c r="AL14"/>
  <c r="AK14"/>
  <c r="AJ14"/>
  <c r="AI14"/>
  <c r="AH14"/>
  <c r="AL13"/>
  <c r="AK13"/>
  <c r="AJ13"/>
  <c r="AI13"/>
  <c r="AH13"/>
  <c r="AL12"/>
  <c r="AK12"/>
  <c r="AJ12"/>
  <c r="AI12"/>
  <c r="AH12"/>
  <c r="AL11"/>
  <c r="AK11"/>
  <c r="AJ11"/>
  <c r="AI11"/>
  <c r="AH11"/>
  <c r="AL10"/>
  <c r="AK10"/>
  <c r="AJ10"/>
  <c r="AI10"/>
  <c r="AH10"/>
  <c r="AL9"/>
  <c r="AK9"/>
  <c r="AJ9"/>
  <c r="AI9"/>
  <c r="AH9"/>
  <c r="AL8"/>
  <c r="AK8"/>
  <c r="AJ8"/>
  <c r="AI8"/>
  <c r="AH8"/>
  <c r="AL7"/>
  <c r="AK7"/>
  <c r="AJ7"/>
  <c r="AI7"/>
  <c r="AH7"/>
  <c r="AL6"/>
  <c r="AK6"/>
  <c r="AJ6"/>
  <c r="AI6"/>
  <c r="AH6"/>
  <c r="AL5"/>
  <c r="AK5"/>
  <c r="AJ5"/>
  <c r="AI5"/>
  <c r="AH5"/>
  <c r="AE88"/>
  <c r="AD88"/>
  <c r="AC88"/>
  <c r="AB88"/>
  <c r="AA88"/>
  <c r="AE87"/>
  <c r="AD87"/>
  <c r="AC87"/>
  <c r="AB87"/>
  <c r="AA87"/>
  <c r="AE86"/>
  <c r="AD86"/>
  <c r="AC86"/>
  <c r="AB86"/>
  <c r="AA86"/>
  <c r="AE85"/>
  <c r="AD85"/>
  <c r="AC85"/>
  <c r="AB85"/>
  <c r="AA85"/>
  <c r="AE84"/>
  <c r="AD84"/>
  <c r="AC84"/>
  <c r="AB84"/>
  <c r="AA84"/>
  <c r="AE83"/>
  <c r="AD83"/>
  <c r="AC83"/>
  <c r="AB83"/>
  <c r="AA83"/>
  <c r="AE82"/>
  <c r="AD82"/>
  <c r="AC82"/>
  <c r="AB82"/>
  <c r="AA82"/>
  <c r="AE81"/>
  <c r="AD81"/>
  <c r="AC81"/>
  <c r="AB81"/>
  <c r="AA81"/>
  <c r="AE80"/>
  <c r="AD80"/>
  <c r="AC80"/>
  <c r="AB80"/>
  <c r="AA80"/>
  <c r="AE79"/>
  <c r="AD79"/>
  <c r="AC79"/>
  <c r="AB79"/>
  <c r="AA79"/>
  <c r="AE78"/>
  <c r="AD78"/>
  <c r="AC78"/>
  <c r="AB78"/>
  <c r="AA78"/>
  <c r="AE77"/>
  <c r="AD77"/>
  <c r="AC77"/>
  <c r="AB77"/>
  <c r="AA77"/>
  <c r="AE76"/>
  <c r="AD76"/>
  <c r="AC76"/>
  <c r="AB76"/>
  <c r="AA76"/>
  <c r="AE75"/>
  <c r="AD75"/>
  <c r="AC75"/>
  <c r="AB75"/>
  <c r="AA75"/>
  <c r="AE74"/>
  <c r="AD74"/>
  <c r="AC74"/>
  <c r="AB74"/>
  <c r="AA74"/>
  <c r="AE73"/>
  <c r="AD73"/>
  <c r="AC73"/>
  <c r="AB73"/>
  <c r="AA73"/>
  <c r="AE72"/>
  <c r="AD72"/>
  <c r="AC72"/>
  <c r="AB72"/>
  <c r="AA72"/>
  <c r="AE71"/>
  <c r="AD71"/>
  <c r="AC71"/>
  <c r="AB71"/>
  <c r="AA71"/>
  <c r="AE70"/>
  <c r="AD70"/>
  <c r="AC70"/>
  <c r="AB70"/>
  <c r="AA70"/>
  <c r="AE69"/>
  <c r="AD69"/>
  <c r="AC69"/>
  <c r="AB69"/>
  <c r="AA69"/>
  <c r="AE68"/>
  <c r="AD68"/>
  <c r="AC68"/>
  <c r="AB68"/>
  <c r="AA68"/>
  <c r="AE67"/>
  <c r="AD67"/>
  <c r="AC67"/>
  <c r="AB67"/>
  <c r="AA67"/>
  <c r="AE66"/>
  <c r="AD66"/>
  <c r="AC66"/>
  <c r="AB66"/>
  <c r="AA66"/>
  <c r="AE65"/>
  <c r="AD65"/>
  <c r="AC65"/>
  <c r="AB65"/>
  <c r="AA65"/>
  <c r="AE64"/>
  <c r="AD64"/>
  <c r="AC64"/>
  <c r="AB64"/>
  <c r="AA64"/>
  <c r="AE63"/>
  <c r="AD63"/>
  <c r="AC63"/>
  <c r="AB63"/>
  <c r="AA63"/>
  <c r="AE62"/>
  <c r="AD62"/>
  <c r="AC62"/>
  <c r="AB62"/>
  <c r="AA62"/>
  <c r="AE61"/>
  <c r="AD61"/>
  <c r="AC61"/>
  <c r="AB61"/>
  <c r="AA61"/>
  <c r="AE60"/>
  <c r="AD60"/>
  <c r="AC60"/>
  <c r="AB60"/>
  <c r="AA60"/>
  <c r="AE59"/>
  <c r="AD59"/>
  <c r="AC59"/>
  <c r="AB59"/>
  <c r="AA59"/>
  <c r="AE58"/>
  <c r="AD58"/>
  <c r="AC58"/>
  <c r="AB58"/>
  <c r="AA58"/>
  <c r="AE57"/>
  <c r="AD57"/>
  <c r="AC57"/>
  <c r="AB57"/>
  <c r="AA57"/>
  <c r="AE56"/>
  <c r="AD56"/>
  <c r="AC56"/>
  <c r="AB56"/>
  <c r="AA56"/>
  <c r="AE55"/>
  <c r="AD55"/>
  <c r="AC55"/>
  <c r="AB55"/>
  <c r="AA55"/>
  <c r="AE54"/>
  <c r="AD54"/>
  <c r="AC54"/>
  <c r="AB54"/>
  <c r="AA54"/>
  <c r="AE53"/>
  <c r="AD53"/>
  <c r="AC53"/>
  <c r="AB53"/>
  <c r="AA53"/>
  <c r="AE52"/>
  <c r="AD52"/>
  <c r="AC52"/>
  <c r="AB52"/>
  <c r="AA52"/>
  <c r="AE51"/>
  <c r="AD51"/>
  <c r="AC51"/>
  <c r="AB51"/>
  <c r="AA51"/>
  <c r="AE50"/>
  <c r="AD50"/>
  <c r="AC50"/>
  <c r="AB50"/>
  <c r="AA50"/>
  <c r="AE49"/>
  <c r="AD49"/>
  <c r="AC49"/>
  <c r="AB49"/>
  <c r="AA49"/>
  <c r="AE48"/>
  <c r="AD48"/>
  <c r="AC48"/>
  <c r="AB48"/>
  <c r="AA48"/>
  <c r="AE47"/>
  <c r="AD47"/>
  <c r="AC47"/>
  <c r="AB47"/>
  <c r="AA47"/>
  <c r="AE46"/>
  <c r="AD46"/>
  <c r="AC46"/>
  <c r="AB46"/>
  <c r="AA46"/>
  <c r="AE45"/>
  <c r="AD45"/>
  <c r="AC45"/>
  <c r="AB45"/>
  <c r="AA45"/>
  <c r="AE44"/>
  <c r="AD44"/>
  <c r="AC44"/>
  <c r="AB44"/>
  <c r="AA44"/>
  <c r="AE43"/>
  <c r="AD43"/>
  <c r="AC43"/>
  <c r="AB43"/>
  <c r="AA43"/>
  <c r="AE42"/>
  <c r="AD42"/>
  <c r="AC42"/>
  <c r="AB42"/>
  <c r="AA42"/>
  <c r="AE41"/>
  <c r="AD41"/>
  <c r="AC41"/>
  <c r="AB41"/>
  <c r="AA41"/>
  <c r="AE40"/>
  <c r="AD40"/>
  <c r="AC40"/>
  <c r="AB40"/>
  <c r="AA40"/>
  <c r="AE39"/>
  <c r="AD39"/>
  <c r="AC39"/>
  <c r="AB39"/>
  <c r="AA39"/>
  <c r="AE38"/>
  <c r="AD38"/>
  <c r="AC38"/>
  <c r="AB38"/>
  <c r="AA38"/>
  <c r="AE37"/>
  <c r="AD37"/>
  <c r="AC37"/>
  <c r="AB37"/>
  <c r="AA37"/>
  <c r="AE36"/>
  <c r="AD36"/>
  <c r="AC36"/>
  <c r="AB36"/>
  <c r="AA36"/>
  <c r="AE35"/>
  <c r="AD35"/>
  <c r="AC35"/>
  <c r="AB35"/>
  <c r="AA35"/>
  <c r="AE34"/>
  <c r="AD34"/>
  <c r="AC34"/>
  <c r="AB34"/>
  <c r="AA34"/>
  <c r="AE33"/>
  <c r="AD33"/>
  <c r="AC33"/>
  <c r="AB33"/>
  <c r="AA33"/>
  <c r="AE32"/>
  <c r="AD32"/>
  <c r="AC32"/>
  <c r="AB32"/>
  <c r="AA32"/>
  <c r="AE31"/>
  <c r="AD31"/>
  <c r="AC31"/>
  <c r="AB31"/>
  <c r="AA31"/>
  <c r="AE30"/>
  <c r="AD30"/>
  <c r="AC30"/>
  <c r="AB30"/>
  <c r="AA30"/>
  <c r="AE29"/>
  <c r="AD29"/>
  <c r="AC29"/>
  <c r="AB29"/>
  <c r="AA29"/>
  <c r="AE28"/>
  <c r="AD28"/>
  <c r="AC28"/>
  <c r="AB28"/>
  <c r="AA28"/>
  <c r="AE27"/>
  <c r="AD27"/>
  <c r="AC27"/>
  <c r="AB27"/>
  <c r="AA27"/>
  <c r="AE26"/>
  <c r="AD26"/>
  <c r="AC26"/>
  <c r="AB26"/>
  <c r="AA26"/>
  <c r="AE25"/>
  <c r="AD25"/>
  <c r="AC25"/>
  <c r="AB25"/>
  <c r="AA25"/>
  <c r="AE24"/>
  <c r="AD24"/>
  <c r="AC24"/>
  <c r="AB24"/>
  <c r="AA24"/>
  <c r="AE23"/>
  <c r="AD23"/>
  <c r="AC23"/>
  <c r="AB23"/>
  <c r="AA23"/>
  <c r="AE22"/>
  <c r="AD22"/>
  <c r="AC22"/>
  <c r="AB22"/>
  <c r="AA22"/>
  <c r="AE21"/>
  <c r="AD21"/>
  <c r="AC21"/>
  <c r="AB21"/>
  <c r="AA21"/>
  <c r="AE20"/>
  <c r="AD20"/>
  <c r="AC20"/>
  <c r="AB20"/>
  <c r="AA20"/>
  <c r="AE19"/>
  <c r="AD19"/>
  <c r="AC19"/>
  <c r="AB19"/>
  <c r="AA19"/>
  <c r="AE18"/>
  <c r="AD18"/>
  <c r="AC18"/>
  <c r="AB18"/>
  <c r="AA18"/>
  <c r="AE17"/>
  <c r="AD17"/>
  <c r="AC17"/>
  <c r="AB17"/>
  <c r="AA17"/>
  <c r="AE16"/>
  <c r="AD16"/>
  <c r="AC16"/>
  <c r="AB16"/>
  <c r="AA16"/>
  <c r="AE15"/>
  <c r="AD15"/>
  <c r="AC15"/>
  <c r="AB15"/>
  <c r="AA15"/>
  <c r="AE14"/>
  <c r="AD14"/>
  <c r="AC14"/>
  <c r="AB14"/>
  <c r="AA14"/>
  <c r="AE13"/>
  <c r="AD13"/>
  <c r="AC13"/>
  <c r="AB13"/>
  <c r="AA13"/>
  <c r="AE12"/>
  <c r="AD12"/>
  <c r="AC12"/>
  <c r="AB12"/>
  <c r="AA12"/>
  <c r="AE11"/>
  <c r="AD11"/>
  <c r="AC11"/>
  <c r="AB11"/>
  <c r="AA11"/>
  <c r="AE10"/>
  <c r="AD10"/>
  <c r="AC10"/>
  <c r="AB10"/>
  <c r="AA10"/>
  <c r="AE9"/>
  <c r="AD9"/>
  <c r="AC9"/>
  <c r="AB9"/>
  <c r="AA9"/>
  <c r="AE8"/>
  <c r="AD8"/>
  <c r="AC8"/>
  <c r="AB8"/>
  <c r="AA8"/>
  <c r="AE7"/>
  <c r="AD7"/>
  <c r="AC7"/>
  <c r="AB7"/>
  <c r="AA7"/>
  <c r="AE6"/>
  <c r="AD6"/>
  <c r="AC6"/>
  <c r="AB6"/>
  <c r="AA6"/>
  <c r="AE5"/>
  <c r="AD5"/>
  <c r="AC5"/>
  <c r="AB5"/>
  <c r="AA5"/>
  <c r="X88"/>
  <c r="W88"/>
  <c r="V88"/>
  <c r="U88"/>
  <c r="T88"/>
  <c r="X87"/>
  <c r="W87"/>
  <c r="V87"/>
  <c r="U87"/>
  <c r="T87"/>
  <c r="X86"/>
  <c r="W86"/>
  <c r="V86"/>
  <c r="U86"/>
  <c r="T86"/>
  <c r="X85"/>
  <c r="W85"/>
  <c r="V85"/>
  <c r="U85"/>
  <c r="T85"/>
  <c r="X84"/>
  <c r="W84"/>
  <c r="V84"/>
  <c r="U84"/>
  <c r="T84"/>
  <c r="X83"/>
  <c r="W83"/>
  <c r="V83"/>
  <c r="U83"/>
  <c r="T83"/>
  <c r="X82"/>
  <c r="W82"/>
  <c r="V82"/>
  <c r="U82"/>
  <c r="T82"/>
  <c r="X81"/>
  <c r="W81"/>
  <c r="V81"/>
  <c r="U81"/>
  <c r="T81"/>
  <c r="X80"/>
  <c r="W80"/>
  <c r="V80"/>
  <c r="U80"/>
  <c r="T80"/>
  <c r="X79"/>
  <c r="W79"/>
  <c r="V79"/>
  <c r="U79"/>
  <c r="T79"/>
  <c r="X78"/>
  <c r="W78"/>
  <c r="V78"/>
  <c r="U78"/>
  <c r="T78"/>
  <c r="X77"/>
  <c r="W77"/>
  <c r="V77"/>
  <c r="U77"/>
  <c r="T77"/>
  <c r="X76"/>
  <c r="W76"/>
  <c r="V76"/>
  <c r="U76"/>
  <c r="T76"/>
  <c r="X75"/>
  <c r="W75"/>
  <c r="V75"/>
  <c r="U75"/>
  <c r="T75"/>
  <c r="X74"/>
  <c r="W74"/>
  <c r="V74"/>
  <c r="U74"/>
  <c r="T74"/>
  <c r="X73"/>
  <c r="W73"/>
  <c r="V73"/>
  <c r="U73"/>
  <c r="T73"/>
  <c r="X72"/>
  <c r="W72"/>
  <c r="V72"/>
  <c r="U72"/>
  <c r="T72"/>
  <c r="X71"/>
  <c r="W71"/>
  <c r="V71"/>
  <c r="U71"/>
  <c r="T71"/>
  <c r="X70"/>
  <c r="W70"/>
  <c r="V70"/>
  <c r="U70"/>
  <c r="T70"/>
  <c r="X69"/>
  <c r="W69"/>
  <c r="V69"/>
  <c r="U69"/>
  <c r="T69"/>
  <c r="X68"/>
  <c r="W68"/>
  <c r="V68"/>
  <c r="U68"/>
  <c r="T68"/>
  <c r="X67"/>
  <c r="W67"/>
  <c r="V67"/>
  <c r="U67"/>
  <c r="T67"/>
  <c r="X66"/>
  <c r="W66"/>
  <c r="V66"/>
  <c r="U66"/>
  <c r="T66"/>
  <c r="X65"/>
  <c r="W65"/>
  <c r="V65"/>
  <c r="U65"/>
  <c r="T65"/>
  <c r="X64"/>
  <c r="W64"/>
  <c r="V64"/>
  <c r="U64"/>
  <c r="T64"/>
  <c r="X63"/>
  <c r="W63"/>
  <c r="V63"/>
  <c r="U63"/>
  <c r="T63"/>
  <c r="X62"/>
  <c r="W62"/>
  <c r="V62"/>
  <c r="U62"/>
  <c r="T62"/>
  <c r="X61"/>
  <c r="W61"/>
  <c r="V61"/>
  <c r="U61"/>
  <c r="T61"/>
  <c r="X60"/>
  <c r="W60"/>
  <c r="V60"/>
  <c r="U60"/>
  <c r="T60"/>
  <c r="X59"/>
  <c r="W59"/>
  <c r="V59"/>
  <c r="U59"/>
  <c r="T59"/>
  <c r="X58"/>
  <c r="W58"/>
  <c r="V58"/>
  <c r="U58"/>
  <c r="T58"/>
  <c r="X57"/>
  <c r="W57"/>
  <c r="V57"/>
  <c r="U57"/>
  <c r="T57"/>
  <c r="X56"/>
  <c r="W56"/>
  <c r="V56"/>
  <c r="U56"/>
  <c r="T56"/>
  <c r="X55"/>
  <c r="W55"/>
  <c r="V55"/>
  <c r="U55"/>
  <c r="T55"/>
  <c r="X54"/>
  <c r="W54"/>
  <c r="V54"/>
  <c r="U54"/>
  <c r="T54"/>
  <c r="X53"/>
  <c r="W53"/>
  <c r="V53"/>
  <c r="U53"/>
  <c r="T53"/>
  <c r="X52"/>
  <c r="W52"/>
  <c r="V52"/>
  <c r="U52"/>
  <c r="T52"/>
  <c r="X51"/>
  <c r="W51"/>
  <c r="V51"/>
  <c r="U51"/>
  <c r="T51"/>
  <c r="X50"/>
  <c r="W50"/>
  <c r="V50"/>
  <c r="U50"/>
  <c r="T50"/>
  <c r="X49"/>
  <c r="W49"/>
  <c r="V49"/>
  <c r="U49"/>
  <c r="T49"/>
  <c r="X48"/>
  <c r="W48"/>
  <c r="V48"/>
  <c r="U48"/>
  <c r="T48"/>
  <c r="X47"/>
  <c r="W47"/>
  <c r="V47"/>
  <c r="U47"/>
  <c r="T47"/>
  <c r="X46"/>
  <c r="W46"/>
  <c r="V46"/>
  <c r="U46"/>
  <c r="T46"/>
  <c r="X45"/>
  <c r="W45"/>
  <c r="V45"/>
  <c r="U45"/>
  <c r="T45"/>
  <c r="X44"/>
  <c r="W44"/>
  <c r="V44"/>
  <c r="U44"/>
  <c r="T44"/>
  <c r="X43"/>
  <c r="W43"/>
  <c r="V43"/>
  <c r="U43"/>
  <c r="T43"/>
  <c r="X42"/>
  <c r="W42"/>
  <c r="V42"/>
  <c r="U42"/>
  <c r="T42"/>
  <c r="X41"/>
  <c r="W41"/>
  <c r="V41"/>
  <c r="U41"/>
  <c r="T41"/>
  <c r="X40"/>
  <c r="W40"/>
  <c r="V40"/>
  <c r="U40"/>
  <c r="T40"/>
  <c r="X39"/>
  <c r="W39"/>
  <c r="V39"/>
  <c r="U39"/>
  <c r="T39"/>
  <c r="X38"/>
  <c r="W38"/>
  <c r="V38"/>
  <c r="U38"/>
  <c r="T38"/>
  <c r="X37"/>
  <c r="W37"/>
  <c r="V37"/>
  <c r="U37"/>
  <c r="T37"/>
  <c r="X36"/>
  <c r="W36"/>
  <c r="V36"/>
  <c r="U36"/>
  <c r="T36"/>
  <c r="X35"/>
  <c r="W35"/>
  <c r="V35"/>
  <c r="U35"/>
  <c r="T35"/>
  <c r="X34"/>
  <c r="W34"/>
  <c r="V34"/>
  <c r="U34"/>
  <c r="T34"/>
  <c r="X33"/>
  <c r="W33"/>
  <c r="V33"/>
  <c r="U33"/>
  <c r="T33"/>
  <c r="X32"/>
  <c r="W32"/>
  <c r="V32"/>
  <c r="U32"/>
  <c r="T32"/>
  <c r="X31"/>
  <c r="W31"/>
  <c r="V31"/>
  <c r="U31"/>
  <c r="T31"/>
  <c r="X30"/>
  <c r="W30"/>
  <c r="V30"/>
  <c r="U30"/>
  <c r="T30"/>
  <c r="X29"/>
  <c r="W29"/>
  <c r="V29"/>
  <c r="U29"/>
  <c r="T29"/>
  <c r="X28"/>
  <c r="W28"/>
  <c r="V28"/>
  <c r="U28"/>
  <c r="T28"/>
  <c r="X27"/>
  <c r="W27"/>
  <c r="V27"/>
  <c r="U27"/>
  <c r="T27"/>
  <c r="X26"/>
  <c r="W26"/>
  <c r="V26"/>
  <c r="U26"/>
  <c r="T26"/>
  <c r="X25"/>
  <c r="W25"/>
  <c r="V25"/>
  <c r="U25"/>
  <c r="T25"/>
  <c r="X24"/>
  <c r="W24"/>
  <c r="V24"/>
  <c r="U24"/>
  <c r="T24"/>
  <c r="X23"/>
  <c r="W23"/>
  <c r="V23"/>
  <c r="U23"/>
  <c r="T23"/>
  <c r="X22"/>
  <c r="W22"/>
  <c r="V22"/>
  <c r="U22"/>
  <c r="T22"/>
  <c r="X21"/>
  <c r="W21"/>
  <c r="V21"/>
  <c r="U21"/>
  <c r="T21"/>
  <c r="X20"/>
  <c r="W20"/>
  <c r="V20"/>
  <c r="U20"/>
  <c r="T20"/>
  <c r="X19"/>
  <c r="W19"/>
  <c r="V19"/>
  <c r="U19"/>
  <c r="T19"/>
  <c r="X18"/>
  <c r="W18"/>
  <c r="V18"/>
  <c r="U18"/>
  <c r="T18"/>
  <c r="X17"/>
  <c r="W17"/>
  <c r="V17"/>
  <c r="U17"/>
  <c r="T17"/>
  <c r="X16"/>
  <c r="W16"/>
  <c r="V16"/>
  <c r="U16"/>
  <c r="T16"/>
  <c r="X15"/>
  <c r="W15"/>
  <c r="V15"/>
  <c r="U15"/>
  <c r="T15"/>
  <c r="X14"/>
  <c r="W14"/>
  <c r="V14"/>
  <c r="U14"/>
  <c r="T14"/>
  <c r="X13"/>
  <c r="W13"/>
  <c r="V13"/>
  <c r="U13"/>
  <c r="T13"/>
  <c r="X12"/>
  <c r="W12"/>
  <c r="V12"/>
  <c r="U12"/>
  <c r="T12"/>
  <c r="X11"/>
  <c r="W11"/>
  <c r="V11"/>
  <c r="U11"/>
  <c r="T11"/>
  <c r="X10"/>
  <c r="W10"/>
  <c r="V10"/>
  <c r="U10"/>
  <c r="T10"/>
  <c r="X9"/>
  <c r="W9"/>
  <c r="V9"/>
  <c r="U9"/>
  <c r="T9"/>
  <c r="X8"/>
  <c r="W8"/>
  <c r="V8"/>
  <c r="U8"/>
  <c r="T8"/>
  <c r="X7"/>
  <c r="W7"/>
  <c r="V7"/>
  <c r="U7"/>
  <c r="T7"/>
  <c r="X6"/>
  <c r="W6"/>
  <c r="V6"/>
  <c r="U6"/>
  <c r="T6"/>
  <c r="X5"/>
  <c r="W5"/>
  <c r="V5"/>
  <c r="U5"/>
  <c r="T5"/>
  <c r="Q88"/>
  <c r="P88"/>
  <c r="O88"/>
  <c r="N88"/>
  <c r="M88"/>
  <c r="Q87"/>
  <c r="P87"/>
  <c r="O87"/>
  <c r="N87"/>
  <c r="M87"/>
  <c r="Q86"/>
  <c r="P86"/>
  <c r="O86"/>
  <c r="N86"/>
  <c r="M86"/>
  <c r="Q85"/>
  <c r="P85"/>
  <c r="O85"/>
  <c r="N85"/>
  <c r="M85"/>
  <c r="Q84"/>
  <c r="P84"/>
  <c r="O84"/>
  <c r="N84"/>
  <c r="M84"/>
  <c r="Q83"/>
  <c r="P83"/>
  <c r="O83"/>
  <c r="N83"/>
  <c r="M83"/>
  <c r="Q82"/>
  <c r="P82"/>
  <c r="O82"/>
  <c r="N82"/>
  <c r="M82"/>
  <c r="Q81"/>
  <c r="P81"/>
  <c r="O81"/>
  <c r="N81"/>
  <c r="M81"/>
  <c r="Q80"/>
  <c r="P80"/>
  <c r="O80"/>
  <c r="N80"/>
  <c r="M80"/>
  <c r="Q79"/>
  <c r="P79"/>
  <c r="O79"/>
  <c r="N79"/>
  <c r="M79"/>
  <c r="Q78"/>
  <c r="P78"/>
  <c r="O78"/>
  <c r="N78"/>
  <c r="M78"/>
  <c r="Q77"/>
  <c r="P77"/>
  <c r="O77"/>
  <c r="N77"/>
  <c r="M77"/>
  <c r="Q76"/>
  <c r="P76"/>
  <c r="O76"/>
  <c r="N76"/>
  <c r="M76"/>
  <c r="Q75"/>
  <c r="P75"/>
  <c r="O75"/>
  <c r="N75"/>
  <c r="M75"/>
  <c r="Q74"/>
  <c r="P74"/>
  <c r="O74"/>
  <c r="N74"/>
  <c r="M74"/>
  <c r="Q73"/>
  <c r="P73"/>
  <c r="O73"/>
  <c r="N73"/>
  <c r="M73"/>
  <c r="Q72"/>
  <c r="P72"/>
  <c r="O72"/>
  <c r="N72"/>
  <c r="M72"/>
  <c r="Q71"/>
  <c r="P71"/>
  <c r="O71"/>
  <c r="N71"/>
  <c r="M71"/>
  <c r="Q70"/>
  <c r="P70"/>
  <c r="O70"/>
  <c r="N70"/>
  <c r="M70"/>
  <c r="Q69"/>
  <c r="P69"/>
  <c r="O69"/>
  <c r="N69"/>
  <c r="M69"/>
  <c r="Q68"/>
  <c r="P68"/>
  <c r="O68"/>
  <c r="N68"/>
  <c r="M68"/>
  <c r="Q67"/>
  <c r="P67"/>
  <c r="O67"/>
  <c r="N67"/>
  <c r="M67"/>
  <c r="Q66"/>
  <c r="P66"/>
  <c r="O66"/>
  <c r="N66"/>
  <c r="M66"/>
  <c r="Q65"/>
  <c r="P65"/>
  <c r="O65"/>
  <c r="N65"/>
  <c r="M65"/>
  <c r="Q64"/>
  <c r="P64"/>
  <c r="O64"/>
  <c r="N64"/>
  <c r="M64"/>
  <c r="Q63"/>
  <c r="P63"/>
  <c r="O63"/>
  <c r="N63"/>
  <c r="M63"/>
  <c r="Q62"/>
  <c r="P62"/>
  <c r="O62"/>
  <c r="N62"/>
  <c r="M62"/>
  <c r="Q61"/>
  <c r="P61"/>
  <c r="O61"/>
  <c r="N61"/>
  <c r="M61"/>
  <c r="Q60"/>
  <c r="P60"/>
  <c r="O60"/>
  <c r="N60"/>
  <c r="M60"/>
  <c r="Q59"/>
  <c r="P59"/>
  <c r="O59"/>
  <c r="N59"/>
  <c r="M59"/>
  <c r="Q58"/>
  <c r="P58"/>
  <c r="O58"/>
  <c r="N58"/>
  <c r="M58"/>
  <c r="Q57"/>
  <c r="P57"/>
  <c r="O57"/>
  <c r="N57"/>
  <c r="M57"/>
  <c r="Q56"/>
  <c r="P56"/>
  <c r="O56"/>
  <c r="N56"/>
  <c r="M56"/>
  <c r="Q55"/>
  <c r="P55"/>
  <c r="O55"/>
  <c r="N55"/>
  <c r="M55"/>
  <c r="Q54"/>
  <c r="P54"/>
  <c r="O54"/>
  <c r="N54"/>
  <c r="M54"/>
  <c r="Q53"/>
  <c r="P53"/>
  <c r="O53"/>
  <c r="N53"/>
  <c r="M53"/>
  <c r="Q52"/>
  <c r="P52"/>
  <c r="O52"/>
  <c r="N52"/>
  <c r="M52"/>
  <c r="Q51"/>
  <c r="P51"/>
  <c r="O51"/>
  <c r="N51"/>
  <c r="M51"/>
  <c r="Q50"/>
  <c r="P50"/>
  <c r="O50"/>
  <c r="N50"/>
  <c r="M50"/>
  <c r="Q49"/>
  <c r="P49"/>
  <c r="O49"/>
  <c r="N49"/>
  <c r="M49"/>
  <c r="Q48"/>
  <c r="P48"/>
  <c r="O48"/>
  <c r="N48"/>
  <c r="M48"/>
  <c r="Q47"/>
  <c r="P47"/>
  <c r="O47"/>
  <c r="N47"/>
  <c r="M47"/>
  <c r="Q46"/>
  <c r="P46"/>
  <c r="O46"/>
  <c r="N46"/>
  <c r="M46"/>
  <c r="Q45"/>
  <c r="P45"/>
  <c r="O45"/>
  <c r="N45"/>
  <c r="M45"/>
  <c r="Q44"/>
  <c r="P44"/>
  <c r="O44"/>
  <c r="N44"/>
  <c r="M44"/>
  <c r="Q43"/>
  <c r="P43"/>
  <c r="O43"/>
  <c r="N43"/>
  <c r="M43"/>
  <c r="Q42"/>
  <c r="P42"/>
  <c r="O42"/>
  <c r="N42"/>
  <c r="M42"/>
  <c r="Q41"/>
  <c r="P41"/>
  <c r="O41"/>
  <c r="N41"/>
  <c r="M41"/>
  <c r="Q40"/>
  <c r="P40"/>
  <c r="O40"/>
  <c r="N40"/>
  <c r="M40"/>
  <c r="Q39"/>
  <c r="P39"/>
  <c r="O39"/>
  <c r="N39"/>
  <c r="M39"/>
  <c r="Q38"/>
  <c r="P38"/>
  <c r="O38"/>
  <c r="N38"/>
  <c r="M38"/>
  <c r="Q37"/>
  <c r="P37"/>
  <c r="O37"/>
  <c r="N37"/>
  <c r="M37"/>
  <c r="Q36"/>
  <c r="P36"/>
  <c r="O36"/>
  <c r="N36"/>
  <c r="M36"/>
  <c r="Q35"/>
  <c r="P35"/>
  <c r="O35"/>
  <c r="N35"/>
  <c r="M35"/>
  <c r="Q34"/>
  <c r="P34"/>
  <c r="O34"/>
  <c r="N34"/>
  <c r="M34"/>
  <c r="Q33"/>
  <c r="P33"/>
  <c r="O33"/>
  <c r="N33"/>
  <c r="M33"/>
  <c r="Q32"/>
  <c r="P32"/>
  <c r="O32"/>
  <c r="N32"/>
  <c r="M32"/>
  <c r="Q31"/>
  <c r="P31"/>
  <c r="O31"/>
  <c r="N31"/>
  <c r="M31"/>
  <c r="Q30"/>
  <c r="P30"/>
  <c r="O30"/>
  <c r="N30"/>
  <c r="M30"/>
  <c r="Q29"/>
  <c r="P29"/>
  <c r="O29"/>
  <c r="N29"/>
  <c r="M29"/>
  <c r="Q28"/>
  <c r="P28"/>
  <c r="O28"/>
  <c r="N28"/>
  <c r="M28"/>
  <c r="Q27"/>
  <c r="P27"/>
  <c r="O27"/>
  <c r="N27"/>
  <c r="M27"/>
  <c r="Q26"/>
  <c r="P26"/>
  <c r="O26"/>
  <c r="N26"/>
  <c r="M26"/>
  <c r="Q25"/>
  <c r="P25"/>
  <c r="O25"/>
  <c r="N25"/>
  <c r="M25"/>
  <c r="Q24"/>
  <c r="P24"/>
  <c r="O24"/>
  <c r="N24"/>
  <c r="M24"/>
  <c r="Q23"/>
  <c r="P23"/>
  <c r="O23"/>
  <c r="N23"/>
  <c r="M23"/>
  <c r="Q22"/>
  <c r="P22"/>
  <c r="O22"/>
  <c r="N22"/>
  <c r="M22"/>
  <c r="Q21"/>
  <c r="P21"/>
  <c r="O21"/>
  <c r="N21"/>
  <c r="M21"/>
  <c r="Q20"/>
  <c r="P20"/>
  <c r="O20"/>
  <c r="N20"/>
  <c r="M20"/>
  <c r="Q19"/>
  <c r="P19"/>
  <c r="O19"/>
  <c r="N19"/>
  <c r="M19"/>
  <c r="Q18"/>
  <c r="P18"/>
  <c r="O18"/>
  <c r="N18"/>
  <c r="M18"/>
  <c r="Q17"/>
  <c r="P17"/>
  <c r="O17"/>
  <c r="N17"/>
  <c r="M17"/>
  <c r="Q16"/>
  <c r="P16"/>
  <c r="O16"/>
  <c r="N16"/>
  <c r="M16"/>
  <c r="Q15"/>
  <c r="P15"/>
  <c r="O15"/>
  <c r="N15"/>
  <c r="M15"/>
  <c r="Q14"/>
  <c r="P14"/>
  <c r="O14"/>
  <c r="N14"/>
  <c r="M14"/>
  <c r="Q13"/>
  <c r="P13"/>
  <c r="O13"/>
  <c r="N13"/>
  <c r="M13"/>
  <c r="Q12"/>
  <c r="P12"/>
  <c r="O12"/>
  <c r="N12"/>
  <c r="M12"/>
  <c r="Q11"/>
  <c r="P11"/>
  <c r="O11"/>
  <c r="N11"/>
  <c r="M11"/>
  <c r="Q10"/>
  <c r="P10"/>
  <c r="O10"/>
  <c r="N10"/>
  <c r="M10"/>
  <c r="Q9"/>
  <c r="P9"/>
  <c r="O9"/>
  <c r="N9"/>
  <c r="M9"/>
  <c r="Q8"/>
  <c r="P8"/>
  <c r="O8"/>
  <c r="N8"/>
  <c r="M8"/>
  <c r="Q7"/>
  <c r="P7"/>
  <c r="O7"/>
  <c r="N7"/>
  <c r="M7"/>
  <c r="Q6"/>
  <c r="P6"/>
  <c r="O6"/>
  <c r="N6"/>
  <c r="M6"/>
  <c r="Q5"/>
  <c r="P5"/>
  <c r="O5"/>
  <c r="N5"/>
  <c r="M5"/>
  <c r="J88"/>
  <c r="I88"/>
  <c r="H88"/>
  <c r="G88"/>
  <c r="F88"/>
  <c r="J87"/>
  <c r="I87"/>
  <c r="H87"/>
  <c r="G87"/>
  <c r="F87"/>
  <c r="J86"/>
  <c r="I86"/>
  <c r="H86"/>
  <c r="G86"/>
  <c r="F86"/>
  <c r="J85"/>
  <c r="I85"/>
  <c r="H85"/>
  <c r="G85"/>
  <c r="F85"/>
  <c r="J84"/>
  <c r="I84"/>
  <c r="H84"/>
  <c r="G84"/>
  <c r="F84"/>
  <c r="J83"/>
  <c r="I83"/>
  <c r="H83"/>
  <c r="G83"/>
  <c r="F83"/>
  <c r="J82"/>
  <c r="I82"/>
  <c r="H82"/>
  <c r="G82"/>
  <c r="F82"/>
  <c r="J81"/>
  <c r="I81"/>
  <c r="H81"/>
  <c r="G81"/>
  <c r="F81"/>
  <c r="J80"/>
  <c r="I80"/>
  <c r="H80"/>
  <c r="G80"/>
  <c r="F80"/>
  <c r="J79"/>
  <c r="I79"/>
  <c r="H79"/>
  <c r="G79"/>
  <c r="F79"/>
  <c r="J78"/>
  <c r="I78"/>
  <c r="H78"/>
  <c r="G78"/>
  <c r="F78"/>
  <c r="J77"/>
  <c r="I77"/>
  <c r="H77"/>
  <c r="G77"/>
  <c r="F77"/>
  <c r="J76"/>
  <c r="I76"/>
  <c r="H76"/>
  <c r="G76"/>
  <c r="F76"/>
  <c r="J75"/>
  <c r="I75"/>
  <c r="H75"/>
  <c r="G75"/>
  <c r="F75"/>
  <c r="J74"/>
  <c r="I74"/>
  <c r="H74"/>
  <c r="G74"/>
  <c r="F74"/>
  <c r="J73"/>
  <c r="I73"/>
  <c r="H73"/>
  <c r="G73"/>
  <c r="F73"/>
  <c r="J72"/>
  <c r="I72"/>
  <c r="H72"/>
  <c r="G72"/>
  <c r="F72"/>
  <c r="J71"/>
  <c r="I71"/>
  <c r="H71"/>
  <c r="G71"/>
  <c r="F71"/>
  <c r="J70"/>
  <c r="I70"/>
  <c r="H70"/>
  <c r="G70"/>
  <c r="F70"/>
  <c r="J69"/>
  <c r="I69"/>
  <c r="H69"/>
  <c r="G69"/>
  <c r="F69"/>
  <c r="J68"/>
  <c r="I68"/>
  <c r="H68"/>
  <c r="G68"/>
  <c r="F68"/>
  <c r="J67"/>
  <c r="I67"/>
  <c r="H67"/>
  <c r="G67"/>
  <c r="F67"/>
  <c r="J66"/>
  <c r="I66"/>
  <c r="H66"/>
  <c r="G66"/>
  <c r="F66"/>
  <c r="J65"/>
  <c r="I65"/>
  <c r="H65"/>
  <c r="G65"/>
  <c r="F65"/>
  <c r="J64"/>
  <c r="I64"/>
  <c r="H64"/>
  <c r="G64"/>
  <c r="F64"/>
  <c r="J63"/>
  <c r="I63"/>
  <c r="H63"/>
  <c r="G63"/>
  <c r="F63"/>
  <c r="J62"/>
  <c r="I62"/>
  <c r="H62"/>
  <c r="G62"/>
  <c r="F62"/>
  <c r="J61"/>
  <c r="I61"/>
  <c r="H61"/>
  <c r="G61"/>
  <c r="F61"/>
  <c r="J60"/>
  <c r="I60"/>
  <c r="H60"/>
  <c r="G60"/>
  <c r="F60"/>
  <c r="J59"/>
  <c r="I59"/>
  <c r="H59"/>
  <c r="G59"/>
  <c r="F59"/>
  <c r="J58"/>
  <c r="I58"/>
  <c r="H58"/>
  <c r="G58"/>
  <c r="F58"/>
  <c r="J57"/>
  <c r="I57"/>
  <c r="H57"/>
  <c r="G57"/>
  <c r="F57"/>
  <c r="J56"/>
  <c r="I56"/>
  <c r="H56"/>
  <c r="G56"/>
  <c r="F56"/>
  <c r="J55"/>
  <c r="I55"/>
  <c r="H55"/>
  <c r="G55"/>
  <c r="F55"/>
  <c r="J54"/>
  <c r="I54"/>
  <c r="H54"/>
  <c r="G54"/>
  <c r="F54"/>
  <c r="J53"/>
  <c r="I53"/>
  <c r="H53"/>
  <c r="G53"/>
  <c r="F53"/>
  <c r="J52"/>
  <c r="I52"/>
  <c r="H52"/>
  <c r="G52"/>
  <c r="F52"/>
  <c r="J51"/>
  <c r="I51"/>
  <c r="H51"/>
  <c r="G51"/>
  <c r="F51"/>
  <c r="J50"/>
  <c r="I50"/>
  <c r="H50"/>
  <c r="G50"/>
  <c r="F50"/>
  <c r="J49"/>
  <c r="I49"/>
  <c r="H49"/>
  <c r="G49"/>
  <c r="F49"/>
  <c r="J48"/>
  <c r="I48"/>
  <c r="H48"/>
  <c r="G48"/>
  <c r="F48"/>
  <c r="J47"/>
  <c r="I47"/>
  <c r="H47"/>
  <c r="G47"/>
  <c r="F47"/>
  <c r="J46"/>
  <c r="I46"/>
  <c r="H46"/>
  <c r="G46"/>
  <c r="F46"/>
  <c r="J45"/>
  <c r="I45"/>
  <c r="H45"/>
  <c r="G45"/>
  <c r="F45"/>
  <c r="J44"/>
  <c r="I44"/>
  <c r="H44"/>
  <c r="G44"/>
  <c r="F44"/>
  <c r="J43"/>
  <c r="I43"/>
  <c r="H43"/>
  <c r="G43"/>
  <c r="F43"/>
  <c r="J42"/>
  <c r="I42"/>
  <c r="H42"/>
  <c r="G42"/>
  <c r="F42"/>
  <c r="J41"/>
  <c r="I41"/>
  <c r="H41"/>
  <c r="G41"/>
  <c r="F41"/>
  <c r="J40"/>
  <c r="I40"/>
  <c r="H40"/>
  <c r="G40"/>
  <c r="F40"/>
  <c r="J39"/>
  <c r="I39"/>
  <c r="H39"/>
  <c r="G39"/>
  <c r="F39"/>
  <c r="J38"/>
  <c r="I38"/>
  <c r="H38"/>
  <c r="G38"/>
  <c r="F38"/>
  <c r="J37"/>
  <c r="I37"/>
  <c r="H37"/>
  <c r="G37"/>
  <c r="F37"/>
  <c r="J36"/>
  <c r="I36"/>
  <c r="H36"/>
  <c r="G36"/>
  <c r="F36"/>
  <c r="J35"/>
  <c r="I35"/>
  <c r="H35"/>
  <c r="G35"/>
  <c r="F35"/>
  <c r="J34"/>
  <c r="I34"/>
  <c r="H34"/>
  <c r="G34"/>
  <c r="F34"/>
  <c r="J33"/>
  <c r="I33"/>
  <c r="H33"/>
  <c r="G33"/>
  <c r="F33"/>
  <c r="J32"/>
  <c r="I32"/>
  <c r="H32"/>
  <c r="G32"/>
  <c r="F32"/>
  <c r="J31"/>
  <c r="I31"/>
  <c r="H31"/>
  <c r="G31"/>
  <c r="F31"/>
  <c r="J30"/>
  <c r="I30"/>
  <c r="H30"/>
  <c r="G30"/>
  <c r="F30"/>
  <c r="J29"/>
  <c r="I29"/>
  <c r="H29"/>
  <c r="G29"/>
  <c r="F29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AL204"/>
  <c r="AK204"/>
  <c r="AJ204"/>
  <c r="AI204"/>
  <c r="AH204"/>
  <c r="AL203"/>
  <c r="AK203"/>
  <c r="AJ203"/>
  <c r="AI203"/>
  <c r="AH203"/>
  <c r="AL202"/>
  <c r="AK202"/>
  <c r="AJ202"/>
  <c r="AI202"/>
  <c r="AH202"/>
  <c r="AL201"/>
  <c r="AK201"/>
  <c r="AK257" s="1"/>
  <c r="AJ201"/>
  <c r="AI201"/>
  <c r="AI257" s="1"/>
  <c r="AH201"/>
  <c r="AL200"/>
  <c r="AK200"/>
  <c r="AJ200"/>
  <c r="AI200"/>
  <c r="AH200"/>
  <c r="AL199"/>
  <c r="AK199"/>
  <c r="AJ199"/>
  <c r="AI199"/>
  <c r="AH199"/>
  <c r="AL198"/>
  <c r="AK198"/>
  <c r="AJ198"/>
  <c r="AI198"/>
  <c r="AH198"/>
  <c r="AL197"/>
  <c r="AK197"/>
  <c r="AK256" s="1"/>
  <c r="AJ197"/>
  <c r="AI197"/>
  <c r="AI256" s="1"/>
  <c r="AH197"/>
  <c r="AL196"/>
  <c r="AK196"/>
  <c r="AJ196"/>
  <c r="AI196"/>
  <c r="AH196"/>
  <c r="AL195"/>
  <c r="AK195"/>
  <c r="AJ195"/>
  <c r="AI195"/>
  <c r="AH195"/>
  <c r="AL194"/>
  <c r="AK194"/>
  <c r="AJ194"/>
  <c r="AI194"/>
  <c r="AH194"/>
  <c r="AL193"/>
  <c r="AK193"/>
  <c r="AK255" s="1"/>
  <c r="AJ193"/>
  <c r="AI193"/>
  <c r="AI255" s="1"/>
  <c r="AH193"/>
  <c r="AL192"/>
  <c r="AK192"/>
  <c r="AJ192"/>
  <c r="AI192"/>
  <c r="AH192"/>
  <c r="AL191"/>
  <c r="AK191"/>
  <c r="AJ191"/>
  <c r="AI191"/>
  <c r="AH191"/>
  <c r="AL190"/>
  <c r="AK190"/>
  <c r="AJ190"/>
  <c r="AI190"/>
  <c r="AH190"/>
  <c r="AL189"/>
  <c r="AK189"/>
  <c r="AJ189"/>
  <c r="AI189"/>
  <c r="AH189"/>
  <c r="AL188"/>
  <c r="AK188"/>
  <c r="AJ188"/>
  <c r="AI188"/>
  <c r="AH188"/>
  <c r="AL187"/>
  <c r="AK187"/>
  <c r="AJ187"/>
  <c r="AI187"/>
  <c r="AH187"/>
  <c r="AL186"/>
  <c r="AK186"/>
  <c r="AJ186"/>
  <c r="AI186"/>
  <c r="AH186"/>
  <c r="AL185"/>
  <c r="AK185"/>
  <c r="AJ185"/>
  <c r="AI185"/>
  <c r="AH185"/>
  <c r="AL184"/>
  <c r="AK184"/>
  <c r="AJ184"/>
  <c r="AI184"/>
  <c r="AH184"/>
  <c r="AL183"/>
  <c r="AK183"/>
  <c r="AJ183"/>
  <c r="AI183"/>
  <c r="AH183"/>
  <c r="AL182"/>
  <c r="AK182"/>
  <c r="AJ182"/>
  <c r="AI182"/>
  <c r="AH182"/>
  <c r="AL181"/>
  <c r="AK181"/>
  <c r="AJ181"/>
  <c r="AI181"/>
  <c r="AH181"/>
  <c r="AL180"/>
  <c r="AK180"/>
  <c r="AJ180"/>
  <c r="AI180"/>
  <c r="AH180"/>
  <c r="AL179"/>
  <c r="AK179"/>
  <c r="AJ179"/>
  <c r="AI179"/>
  <c r="AH179"/>
  <c r="AL178"/>
  <c r="AK178"/>
  <c r="AJ178"/>
  <c r="AI178"/>
  <c r="AH178"/>
  <c r="AL177"/>
  <c r="AK177"/>
  <c r="AJ177"/>
  <c r="AI177"/>
  <c r="AH177"/>
  <c r="AE204"/>
  <c r="AD204"/>
  <c r="AC204"/>
  <c r="AB204"/>
  <c r="AA204"/>
  <c r="AE203"/>
  <c r="AD203"/>
  <c r="AC203"/>
  <c r="AB203"/>
  <c r="AA203"/>
  <c r="AE202"/>
  <c r="AD202"/>
  <c r="AC202"/>
  <c r="AB202"/>
  <c r="AA202"/>
  <c r="AE201"/>
  <c r="AD201"/>
  <c r="AD257" s="1"/>
  <c r="AC201"/>
  <c r="AB201"/>
  <c r="AB257" s="1"/>
  <c r="AA201"/>
  <c r="AE200"/>
  <c r="AD200"/>
  <c r="AC200"/>
  <c r="AB200"/>
  <c r="AA200"/>
  <c r="AE199"/>
  <c r="AD199"/>
  <c r="AC199"/>
  <c r="AB199"/>
  <c r="AA199"/>
  <c r="AE198"/>
  <c r="AD198"/>
  <c r="AC198"/>
  <c r="AB198"/>
  <c r="AA198"/>
  <c r="AE197"/>
  <c r="AD197"/>
  <c r="AD256" s="1"/>
  <c r="AC197"/>
  <c r="AB197"/>
  <c r="AB256" s="1"/>
  <c r="AA197"/>
  <c r="AE196"/>
  <c r="AD196"/>
  <c r="AC196"/>
  <c r="AB196"/>
  <c r="AA196"/>
  <c r="AE195"/>
  <c r="AD195"/>
  <c r="AC195"/>
  <c r="AB195"/>
  <c r="AA195"/>
  <c r="AE194"/>
  <c r="AD194"/>
  <c r="AC194"/>
  <c r="AB194"/>
  <c r="AA194"/>
  <c r="AE193"/>
  <c r="AD193"/>
  <c r="AD255" s="1"/>
  <c r="AC193"/>
  <c r="AB193"/>
  <c r="AB255" s="1"/>
  <c r="AA193"/>
  <c r="AE192"/>
  <c r="AD192"/>
  <c r="AC192"/>
  <c r="AB192"/>
  <c r="AA192"/>
  <c r="AE191"/>
  <c r="AD191"/>
  <c r="AC191"/>
  <c r="AB191"/>
  <c r="AA191"/>
  <c r="AE190"/>
  <c r="AD190"/>
  <c r="AC190"/>
  <c r="AB190"/>
  <c r="AA190"/>
  <c r="AE189"/>
  <c r="AD189"/>
  <c r="AC189"/>
  <c r="AB189"/>
  <c r="AA189"/>
  <c r="AE188"/>
  <c r="AD188"/>
  <c r="AC188"/>
  <c r="AB188"/>
  <c r="AA188"/>
  <c r="AE187"/>
  <c r="AD187"/>
  <c r="AC187"/>
  <c r="AB187"/>
  <c r="AA187"/>
  <c r="AE186"/>
  <c r="AD186"/>
  <c r="AC186"/>
  <c r="AB186"/>
  <c r="AA186"/>
  <c r="AE185"/>
  <c r="AD185"/>
  <c r="AC185"/>
  <c r="AB185"/>
  <c r="AA185"/>
  <c r="AE184"/>
  <c r="AD184"/>
  <c r="AC184"/>
  <c r="AB184"/>
  <c r="AA184"/>
  <c r="AE183"/>
  <c r="AD183"/>
  <c r="AC183"/>
  <c r="AB183"/>
  <c r="AA183"/>
  <c r="AE182"/>
  <c r="AD182"/>
  <c r="AC182"/>
  <c r="AB182"/>
  <c r="AA182"/>
  <c r="AE181"/>
  <c r="AD181"/>
  <c r="AC181"/>
  <c r="AB181"/>
  <c r="AA181"/>
  <c r="AE180"/>
  <c r="AD180"/>
  <c r="AC180"/>
  <c r="AB180"/>
  <c r="AA180"/>
  <c r="AE179"/>
  <c r="AD179"/>
  <c r="AC179"/>
  <c r="AB179"/>
  <c r="AA179"/>
  <c r="AE178"/>
  <c r="AD178"/>
  <c r="AC178"/>
  <c r="AB178"/>
  <c r="AA178"/>
  <c r="AE177"/>
  <c r="AD177"/>
  <c r="AC177"/>
  <c r="AB177"/>
  <c r="AA177"/>
  <c r="X204"/>
  <c r="W204"/>
  <c r="V204"/>
  <c r="U204"/>
  <c r="T204"/>
  <c r="X203"/>
  <c r="W203"/>
  <c r="V203"/>
  <c r="U203"/>
  <c r="T203"/>
  <c r="X202"/>
  <c r="W202"/>
  <c r="V202"/>
  <c r="U202"/>
  <c r="T202"/>
  <c r="X201"/>
  <c r="W201"/>
  <c r="W257" s="1"/>
  <c r="V201"/>
  <c r="U201"/>
  <c r="U257" s="1"/>
  <c r="T201"/>
  <c r="X200"/>
  <c r="W200"/>
  <c r="V200"/>
  <c r="U200"/>
  <c r="T200"/>
  <c r="X199"/>
  <c r="W199"/>
  <c r="V199"/>
  <c r="U199"/>
  <c r="T199"/>
  <c r="X198"/>
  <c r="W198"/>
  <c r="V198"/>
  <c r="U198"/>
  <c r="T198"/>
  <c r="X197"/>
  <c r="W197"/>
  <c r="W256" s="1"/>
  <c r="V197"/>
  <c r="U197"/>
  <c r="U256" s="1"/>
  <c r="T197"/>
  <c r="X196"/>
  <c r="W196"/>
  <c r="V196"/>
  <c r="U196"/>
  <c r="T196"/>
  <c r="X195"/>
  <c r="W195"/>
  <c r="V195"/>
  <c r="U195"/>
  <c r="T195"/>
  <c r="X194"/>
  <c r="W194"/>
  <c r="V194"/>
  <c r="U194"/>
  <c r="T194"/>
  <c r="X193"/>
  <c r="W193"/>
  <c r="W255" s="1"/>
  <c r="V193"/>
  <c r="U193"/>
  <c r="U255" s="1"/>
  <c r="T193"/>
  <c r="X192"/>
  <c r="W192"/>
  <c r="V192"/>
  <c r="U192"/>
  <c r="T192"/>
  <c r="X191"/>
  <c r="W191"/>
  <c r="V191"/>
  <c r="U191"/>
  <c r="T191"/>
  <c r="X190"/>
  <c r="W190"/>
  <c r="V190"/>
  <c r="U190"/>
  <c r="T190"/>
  <c r="X189"/>
  <c r="W189"/>
  <c r="V189"/>
  <c r="U189"/>
  <c r="T189"/>
  <c r="X188"/>
  <c r="W188"/>
  <c r="V188"/>
  <c r="U188"/>
  <c r="T188"/>
  <c r="X187"/>
  <c r="W187"/>
  <c r="V187"/>
  <c r="U187"/>
  <c r="T187"/>
  <c r="X186"/>
  <c r="W186"/>
  <c r="V186"/>
  <c r="U186"/>
  <c r="T186"/>
  <c r="X185"/>
  <c r="W185"/>
  <c r="V185"/>
  <c r="U185"/>
  <c r="T185"/>
  <c r="X184"/>
  <c r="W184"/>
  <c r="V184"/>
  <c r="U184"/>
  <c r="T184"/>
  <c r="X183"/>
  <c r="W183"/>
  <c r="V183"/>
  <c r="U183"/>
  <c r="T183"/>
  <c r="X182"/>
  <c r="W182"/>
  <c r="V182"/>
  <c r="U182"/>
  <c r="T182"/>
  <c r="X181"/>
  <c r="W181"/>
  <c r="V181"/>
  <c r="U181"/>
  <c r="T181"/>
  <c r="X180"/>
  <c r="W180"/>
  <c r="V180"/>
  <c r="U180"/>
  <c r="T180"/>
  <c r="X179"/>
  <c r="W179"/>
  <c r="V179"/>
  <c r="U179"/>
  <c r="T179"/>
  <c r="X178"/>
  <c r="W178"/>
  <c r="V178"/>
  <c r="U178"/>
  <c r="T178"/>
  <c r="X177"/>
  <c r="W177"/>
  <c r="V177"/>
  <c r="U177"/>
  <c r="T177"/>
  <c r="Q204"/>
  <c r="P204"/>
  <c r="O204"/>
  <c r="N204"/>
  <c r="M204"/>
  <c r="Q203"/>
  <c r="P203"/>
  <c r="O203"/>
  <c r="N203"/>
  <c r="M203"/>
  <c r="Q202"/>
  <c r="P202"/>
  <c r="O202"/>
  <c r="N202"/>
  <c r="M202"/>
  <c r="Q201"/>
  <c r="P201"/>
  <c r="P257" s="1"/>
  <c r="O201"/>
  <c r="N201"/>
  <c r="N257" s="1"/>
  <c r="M201"/>
  <c r="Q200"/>
  <c r="P200"/>
  <c r="O200"/>
  <c r="N200"/>
  <c r="M200"/>
  <c r="Q199"/>
  <c r="P199"/>
  <c r="O199"/>
  <c r="N199"/>
  <c r="M199"/>
  <c r="Q198"/>
  <c r="P198"/>
  <c r="O198"/>
  <c r="N198"/>
  <c r="M198"/>
  <c r="Q197"/>
  <c r="P197"/>
  <c r="P256" s="1"/>
  <c r="O197"/>
  <c r="N197"/>
  <c r="N256" s="1"/>
  <c r="M197"/>
  <c r="Q196"/>
  <c r="P196"/>
  <c r="O196"/>
  <c r="N196"/>
  <c r="M196"/>
  <c r="Q195"/>
  <c r="P195"/>
  <c r="O195"/>
  <c r="N195"/>
  <c r="M195"/>
  <c r="Q194"/>
  <c r="P194"/>
  <c r="O194"/>
  <c r="N194"/>
  <c r="M194"/>
  <c r="Q193"/>
  <c r="P193"/>
  <c r="P255" s="1"/>
  <c r="O193"/>
  <c r="N193"/>
  <c r="N255" s="1"/>
  <c r="M193"/>
  <c r="Q192"/>
  <c r="P192"/>
  <c r="O192"/>
  <c r="N192"/>
  <c r="M192"/>
  <c r="Q191"/>
  <c r="P191"/>
  <c r="O191"/>
  <c r="N191"/>
  <c r="M191"/>
  <c r="Q190"/>
  <c r="P190"/>
  <c r="O190"/>
  <c r="N190"/>
  <c r="M190"/>
  <c r="Q189"/>
  <c r="P189"/>
  <c r="O189"/>
  <c r="N189"/>
  <c r="M189"/>
  <c r="Q188"/>
  <c r="P188"/>
  <c r="O188"/>
  <c r="N188"/>
  <c r="M188"/>
  <c r="Q187"/>
  <c r="P187"/>
  <c r="O187"/>
  <c r="N187"/>
  <c r="M187"/>
  <c r="Q186"/>
  <c r="P186"/>
  <c r="O186"/>
  <c r="N186"/>
  <c r="M186"/>
  <c r="Q185"/>
  <c r="P185"/>
  <c r="O185"/>
  <c r="N185"/>
  <c r="M185"/>
  <c r="Q184"/>
  <c r="P184"/>
  <c r="O184"/>
  <c r="N184"/>
  <c r="M184"/>
  <c r="Q183"/>
  <c r="P183"/>
  <c r="O183"/>
  <c r="N183"/>
  <c r="M183"/>
  <c r="Q182"/>
  <c r="P182"/>
  <c r="O182"/>
  <c r="N182"/>
  <c r="M182"/>
  <c r="Q181"/>
  <c r="P181"/>
  <c r="O181"/>
  <c r="N181"/>
  <c r="M181"/>
  <c r="Q180"/>
  <c r="P180"/>
  <c r="O180"/>
  <c r="N180"/>
  <c r="M180"/>
  <c r="Q179"/>
  <c r="P179"/>
  <c r="O179"/>
  <c r="N179"/>
  <c r="M179"/>
  <c r="Q178"/>
  <c r="P178"/>
  <c r="O178"/>
  <c r="N178"/>
  <c r="M178"/>
  <c r="Q177"/>
  <c r="P177"/>
  <c r="O177"/>
  <c r="N177"/>
  <c r="M177"/>
  <c r="J204"/>
  <c r="I204"/>
  <c r="H204"/>
  <c r="G204"/>
  <c r="F204"/>
  <c r="J203"/>
  <c r="I203"/>
  <c r="H203"/>
  <c r="G203"/>
  <c r="F203"/>
  <c r="J202"/>
  <c r="I202"/>
  <c r="H202"/>
  <c r="G202"/>
  <c r="F202"/>
  <c r="J201"/>
  <c r="I201"/>
  <c r="I257" s="1"/>
  <c r="H201"/>
  <c r="G201"/>
  <c r="G257" s="1"/>
  <c r="F201"/>
  <c r="J200"/>
  <c r="I200"/>
  <c r="H200"/>
  <c r="G200"/>
  <c r="F200"/>
  <c r="J199"/>
  <c r="I199"/>
  <c r="H199"/>
  <c r="G199"/>
  <c r="F199"/>
  <c r="J198"/>
  <c r="I198"/>
  <c r="H198"/>
  <c r="G198"/>
  <c r="F198"/>
  <c r="J197"/>
  <c r="I197"/>
  <c r="I256" s="1"/>
  <c r="H197"/>
  <c r="G197"/>
  <c r="G256" s="1"/>
  <c r="F197"/>
  <c r="J196"/>
  <c r="I196"/>
  <c r="H196"/>
  <c r="G196"/>
  <c r="F196"/>
  <c r="J195"/>
  <c r="I195"/>
  <c r="H195"/>
  <c r="G195"/>
  <c r="F195"/>
  <c r="J194"/>
  <c r="I194"/>
  <c r="H194"/>
  <c r="G194"/>
  <c r="F194"/>
  <c r="J193"/>
  <c r="I193"/>
  <c r="I255" s="1"/>
  <c r="H193"/>
  <c r="G193"/>
  <c r="G255" s="1"/>
  <c r="F193"/>
  <c r="J192"/>
  <c r="I192"/>
  <c r="H192"/>
  <c r="G192"/>
  <c r="F192"/>
  <c r="J191"/>
  <c r="I191"/>
  <c r="H191"/>
  <c r="G191"/>
  <c r="F191"/>
  <c r="J190"/>
  <c r="I190"/>
  <c r="H190"/>
  <c r="G190"/>
  <c r="F190"/>
  <c r="J189"/>
  <c r="I189"/>
  <c r="H189"/>
  <c r="G189"/>
  <c r="F189"/>
  <c r="J188"/>
  <c r="I188"/>
  <c r="H188"/>
  <c r="G188"/>
  <c r="F188"/>
  <c r="J187"/>
  <c r="I187"/>
  <c r="H187"/>
  <c r="G187"/>
  <c r="F187"/>
  <c r="J186"/>
  <c r="I186"/>
  <c r="H186"/>
  <c r="G186"/>
  <c r="F186"/>
  <c r="J185"/>
  <c r="I185"/>
  <c r="H185"/>
  <c r="G185"/>
  <c r="F185"/>
  <c r="J184"/>
  <c r="I184"/>
  <c r="H184"/>
  <c r="G184"/>
  <c r="F184"/>
  <c r="J183"/>
  <c r="I183"/>
  <c r="H183"/>
  <c r="G183"/>
  <c r="F183"/>
  <c r="J182"/>
  <c r="I182"/>
  <c r="H182"/>
  <c r="G182"/>
  <c r="F182"/>
  <c r="J181"/>
  <c r="I181"/>
  <c r="H181"/>
  <c r="G181"/>
  <c r="F181"/>
  <c r="J180"/>
  <c r="I180"/>
  <c r="H180"/>
  <c r="G180"/>
  <c r="F180"/>
  <c r="J179"/>
  <c r="I179"/>
  <c r="H179"/>
  <c r="G179"/>
  <c r="F179"/>
  <c r="J178"/>
  <c r="I178"/>
  <c r="H178"/>
  <c r="G178"/>
  <c r="F178"/>
  <c r="J177"/>
  <c r="I177"/>
  <c r="H177"/>
  <c r="G177"/>
  <c r="F177"/>
  <c r="F254" l="1"/>
  <c r="H254"/>
  <c r="J254"/>
  <c r="F255"/>
  <c r="H255"/>
  <c r="J255"/>
  <c r="F256"/>
  <c r="H256"/>
  <c r="J256"/>
  <c r="F257"/>
  <c r="H257"/>
  <c r="J257"/>
  <c r="M254"/>
  <c r="O254"/>
  <c r="Q254"/>
  <c r="M255"/>
  <c r="O255"/>
  <c r="Q255"/>
  <c r="M256"/>
  <c r="O256"/>
  <c r="Q256"/>
  <c r="M257"/>
  <c r="O257"/>
  <c r="Q257"/>
  <c r="T254"/>
  <c r="V254"/>
  <c r="X254"/>
  <c r="T255"/>
  <c r="V255"/>
  <c r="X255"/>
  <c r="T256"/>
  <c r="V256"/>
  <c r="X256"/>
  <c r="T257"/>
  <c r="V257"/>
  <c r="X257"/>
  <c r="AA254"/>
  <c r="AC254"/>
  <c r="AE254"/>
  <c r="AA255"/>
  <c r="AC255"/>
  <c r="AE255"/>
  <c r="AA256"/>
  <c r="AC256"/>
  <c r="AE256"/>
  <c r="AA257"/>
  <c r="AC257"/>
  <c r="AE257"/>
  <c r="AH254"/>
  <c r="AJ254"/>
  <c r="AL254"/>
  <c r="AH255"/>
  <c r="AJ255"/>
  <c r="AL255"/>
  <c r="AH256"/>
  <c r="AJ256"/>
  <c r="AL256"/>
  <c r="AH257"/>
  <c r="AJ257"/>
  <c r="AL257"/>
  <c r="G251"/>
  <c r="I251"/>
  <c r="G252"/>
  <c r="I252"/>
  <c r="G253"/>
  <c r="I253"/>
  <c r="G254"/>
  <c r="I254"/>
  <c r="N251"/>
  <c r="P251"/>
  <c r="N252"/>
  <c r="P252"/>
  <c r="N253"/>
  <c r="P253"/>
  <c r="N254"/>
  <c r="P254"/>
  <c r="U251"/>
  <c r="W251"/>
  <c r="U252"/>
  <c r="W252"/>
  <c r="U253"/>
  <c r="W253"/>
  <c r="U254"/>
  <c r="W254"/>
  <c r="AB251"/>
  <c r="AD251"/>
  <c r="AB252"/>
  <c r="AD252"/>
  <c r="AB253"/>
  <c r="AD253"/>
  <c r="AB254"/>
  <c r="AD254"/>
  <c r="AI251"/>
  <c r="AK251"/>
  <c r="AI252"/>
  <c r="AK252"/>
  <c r="AI253"/>
  <c r="AK253"/>
  <c r="AI254"/>
  <c r="AK254"/>
  <c r="G211"/>
  <c r="I211"/>
  <c r="G212"/>
  <c r="I212"/>
  <c r="G213"/>
  <c r="I213"/>
  <c r="G214"/>
  <c r="I214"/>
  <c r="G215"/>
  <c r="I215"/>
  <c r="G216"/>
  <c r="I216"/>
  <c r="G217"/>
  <c r="I217"/>
  <c r="G218"/>
  <c r="I218"/>
  <c r="G219"/>
  <c r="I219"/>
  <c r="G220"/>
  <c r="I220"/>
  <c r="G221"/>
  <c r="I221"/>
  <c r="G222"/>
  <c r="I222"/>
  <c r="G223"/>
  <c r="I223"/>
  <c r="G224"/>
  <c r="I224"/>
  <c r="G225"/>
  <c r="I225"/>
  <c r="G226"/>
  <c r="I226"/>
  <c r="G227"/>
  <c r="I227"/>
  <c r="G228"/>
  <c r="I228"/>
  <c r="G229"/>
  <c r="I229"/>
  <c r="G230"/>
  <c r="I230"/>
  <c r="N210"/>
  <c r="P210"/>
  <c r="N211"/>
  <c r="P211"/>
  <c r="N212"/>
  <c r="P212"/>
  <c r="N213"/>
  <c r="P213"/>
  <c r="N214"/>
  <c r="P214"/>
  <c r="N215"/>
  <c r="P215"/>
  <c r="N216"/>
  <c r="P216"/>
  <c r="N217"/>
  <c r="P217"/>
  <c r="N218"/>
  <c r="P218"/>
  <c r="N219"/>
  <c r="P219"/>
  <c r="N220"/>
  <c r="P220"/>
  <c r="N221"/>
  <c r="P221"/>
  <c r="N222"/>
  <c r="P222"/>
  <c r="N223"/>
  <c r="P223"/>
  <c r="N224"/>
  <c r="P224"/>
  <c r="N225"/>
  <c r="P225"/>
  <c r="N226"/>
  <c r="P226"/>
  <c r="N227"/>
  <c r="P227"/>
  <c r="N228"/>
  <c r="P228"/>
  <c r="N229"/>
  <c r="P229"/>
  <c r="N230"/>
  <c r="P230"/>
  <c r="U210"/>
  <c r="W210"/>
  <c r="U211"/>
  <c r="W211"/>
  <c r="U212"/>
  <c r="W212"/>
  <c r="U213"/>
  <c r="W213"/>
  <c r="U214"/>
  <c r="W214"/>
  <c r="U215"/>
  <c r="W215"/>
  <c r="U216"/>
  <c r="W216"/>
  <c r="U217"/>
  <c r="W217"/>
  <c r="U218"/>
  <c r="W218"/>
  <c r="U219"/>
  <c r="W219"/>
  <c r="U220"/>
  <c r="W220"/>
  <c r="U221"/>
  <c r="W221"/>
  <c r="U222"/>
  <c r="W222"/>
  <c r="U223"/>
  <c r="W223"/>
  <c r="U224"/>
  <c r="W224"/>
  <c r="U225"/>
  <c r="W225"/>
  <c r="U226"/>
  <c r="W226"/>
  <c r="U227"/>
  <c r="W227"/>
  <c r="U228"/>
  <c r="W228"/>
  <c r="U229"/>
  <c r="W229"/>
  <c r="U230"/>
  <c r="W230"/>
  <c r="AB210"/>
  <c r="AD210"/>
  <c r="AB211"/>
  <c r="AD211"/>
  <c r="AB212"/>
  <c r="AD212"/>
  <c r="AB213"/>
  <c r="AD213"/>
  <c r="AB214"/>
  <c r="AD214"/>
  <c r="AB215"/>
  <c r="AD215"/>
  <c r="AB216"/>
  <c r="AD216"/>
  <c r="AB217"/>
  <c r="AD217"/>
  <c r="AB218"/>
  <c r="AD218"/>
  <c r="AB219"/>
  <c r="AD219"/>
  <c r="AB220"/>
  <c r="AD220"/>
  <c r="AB221"/>
  <c r="AD221"/>
  <c r="AB222"/>
  <c r="AD222"/>
  <c r="AB223"/>
  <c r="AD223"/>
  <c r="AB224"/>
  <c r="AD224"/>
  <c r="AB225"/>
  <c r="AD225"/>
  <c r="AB226"/>
  <c r="AD226"/>
  <c r="AB227"/>
  <c r="AD227"/>
  <c r="AB228"/>
  <c r="AD228"/>
  <c r="AB229"/>
  <c r="AD229"/>
  <c r="AB230"/>
  <c r="AD230"/>
  <c r="AI210"/>
  <c r="AK210"/>
  <c r="AI211"/>
  <c r="AK211"/>
  <c r="AI212"/>
  <c r="AK212"/>
  <c r="AI213"/>
  <c r="AK213"/>
  <c r="AI214"/>
  <c r="AK214"/>
  <c r="AI215"/>
  <c r="AK215"/>
  <c r="AI216"/>
  <c r="AK216"/>
  <c r="AI217"/>
  <c r="AK217"/>
  <c r="AI218"/>
  <c r="AK218"/>
  <c r="AI219"/>
  <c r="AK219"/>
  <c r="AI220"/>
  <c r="AK220"/>
  <c r="AI221"/>
  <c r="AK221"/>
  <c r="AI222"/>
  <c r="AK222"/>
  <c r="AI223"/>
  <c r="AK223"/>
  <c r="AI224"/>
  <c r="AK224"/>
  <c r="AI225"/>
  <c r="AK225"/>
  <c r="AI226"/>
  <c r="AK226"/>
  <c r="AI227"/>
  <c r="AK227"/>
  <c r="AI228"/>
  <c r="AK228"/>
  <c r="AI229"/>
  <c r="AK229"/>
  <c r="AI230"/>
  <c r="AK230"/>
  <c r="F251"/>
  <c r="H251"/>
  <c r="J251"/>
  <c r="F252"/>
  <c r="H252"/>
  <c r="J252"/>
  <c r="F253"/>
  <c r="H253"/>
  <c r="J253"/>
  <c r="CF254"/>
  <c r="M251"/>
  <c r="O251"/>
  <c r="Q251"/>
  <c r="M252"/>
  <c r="O252"/>
  <c r="Q252"/>
  <c r="M253"/>
  <c r="O253"/>
  <c r="Q253"/>
  <c r="CG254"/>
  <c r="T251"/>
  <c r="V251"/>
  <c r="X251"/>
  <c r="T252"/>
  <c r="V252"/>
  <c r="X252"/>
  <c r="T253"/>
  <c r="V253"/>
  <c r="X253"/>
  <c r="CH254"/>
  <c r="AA251"/>
  <c r="AC251"/>
  <c r="AE251"/>
  <c r="AA252"/>
  <c r="AC252"/>
  <c r="AE252"/>
  <c r="AA253"/>
  <c r="AC253"/>
  <c r="AE253"/>
  <c r="CI254"/>
  <c r="AH251"/>
  <c r="AJ251"/>
  <c r="AL251"/>
  <c r="AH252"/>
  <c r="AJ252"/>
  <c r="AL252"/>
  <c r="AH253"/>
  <c r="AJ253"/>
  <c r="AL253"/>
  <c r="CJ254"/>
  <c r="F211"/>
  <c r="H211"/>
  <c r="J211"/>
  <c r="F212"/>
  <c r="H212"/>
  <c r="J212"/>
  <c r="F213"/>
  <c r="H213"/>
  <c r="J213"/>
  <c r="F214"/>
  <c r="H214"/>
  <c r="J214"/>
  <c r="F215"/>
  <c r="H215"/>
  <c r="J215"/>
  <c r="F216"/>
  <c r="H216"/>
  <c r="J216"/>
  <c r="F217"/>
  <c r="H217"/>
  <c r="J217"/>
  <c r="F218"/>
  <c r="H218"/>
  <c r="J218"/>
  <c r="F219"/>
  <c r="H219"/>
  <c r="J219"/>
  <c r="F220"/>
  <c r="H220"/>
  <c r="J220"/>
  <c r="F221"/>
  <c r="H221"/>
  <c r="J221"/>
  <c r="F222"/>
  <c r="H222"/>
  <c r="J222"/>
  <c r="F223"/>
  <c r="H223"/>
  <c r="J223"/>
  <c r="F224"/>
  <c r="H224"/>
  <c r="J224"/>
  <c r="F225"/>
  <c r="H225"/>
  <c r="J225"/>
  <c r="F226"/>
  <c r="H226"/>
  <c r="J226"/>
  <c r="F227"/>
  <c r="H227"/>
  <c r="J227"/>
  <c r="F228"/>
  <c r="H228"/>
  <c r="J228"/>
  <c r="F229"/>
  <c r="H229"/>
  <c r="J229"/>
  <c r="F230"/>
  <c r="H230"/>
  <c r="J230"/>
  <c r="M210"/>
  <c r="O210"/>
  <c r="Q210"/>
  <c r="M211"/>
  <c r="O211"/>
  <c r="Q211"/>
  <c r="M212"/>
  <c r="O212"/>
  <c r="Q212"/>
  <c r="M213"/>
  <c r="O213"/>
  <c r="Q213"/>
  <c r="M214"/>
  <c r="O214"/>
  <c r="Q214"/>
  <c r="M215"/>
  <c r="O215"/>
  <c r="Q215"/>
  <c r="M216"/>
  <c r="O216"/>
  <c r="Q216"/>
  <c r="M217"/>
  <c r="O217"/>
  <c r="Q217"/>
  <c r="M218"/>
  <c r="O218"/>
  <c r="Q218"/>
  <c r="M219"/>
  <c r="O219"/>
  <c r="Q219"/>
  <c r="M220"/>
  <c r="O220"/>
  <c r="Q220"/>
  <c r="M221"/>
  <c r="O221"/>
  <c r="Q221"/>
  <c r="M222"/>
  <c r="O222"/>
  <c r="Q222"/>
  <c r="M223"/>
  <c r="O223"/>
  <c r="Q223"/>
  <c r="M224"/>
  <c r="O224"/>
  <c r="Q224"/>
  <c r="M225"/>
  <c r="O225"/>
  <c r="Q225"/>
  <c r="M226"/>
  <c r="O226"/>
  <c r="Q226"/>
  <c r="M227"/>
  <c r="O227"/>
  <c r="Q227"/>
  <c r="M228"/>
  <c r="O228"/>
  <c r="Q228"/>
  <c r="M229"/>
  <c r="O229"/>
  <c r="Q229"/>
  <c r="M230"/>
  <c r="O230"/>
  <c r="Q230"/>
  <c r="T210"/>
  <c r="V210"/>
  <c r="X210"/>
  <c r="T211"/>
  <c r="V211"/>
  <c r="X211"/>
  <c r="T212"/>
  <c r="V212"/>
  <c r="X212"/>
  <c r="T213"/>
  <c r="V213"/>
  <c r="X213"/>
  <c r="T214"/>
  <c r="V214"/>
  <c r="X214"/>
  <c r="T215"/>
  <c r="V215"/>
  <c r="X215"/>
  <c r="T216"/>
  <c r="V216"/>
  <c r="X216"/>
  <c r="T217"/>
  <c r="V217"/>
  <c r="X217"/>
  <c r="T218"/>
  <c r="V218"/>
  <c r="X218"/>
  <c r="T219"/>
  <c r="V219"/>
  <c r="X219"/>
  <c r="T220"/>
  <c r="V220"/>
  <c r="X220"/>
  <c r="T221"/>
  <c r="V221"/>
  <c r="X221"/>
  <c r="T222"/>
  <c r="V222"/>
  <c r="X222"/>
  <c r="T223"/>
  <c r="V223"/>
  <c r="X223"/>
  <c r="T224"/>
  <c r="V224"/>
  <c r="X224"/>
  <c r="T225"/>
  <c r="V225"/>
  <c r="X225"/>
  <c r="T226"/>
  <c r="V226"/>
  <c r="X226"/>
  <c r="T227"/>
  <c r="V227"/>
  <c r="X227"/>
  <c r="T228"/>
  <c r="V228"/>
  <c r="X228"/>
  <c r="T229"/>
  <c r="V229"/>
  <c r="X229"/>
  <c r="T230"/>
  <c r="V230"/>
  <c r="X230"/>
  <c r="AA210"/>
  <c r="AC210"/>
  <c r="AE210"/>
  <c r="AA211"/>
  <c r="AC211"/>
  <c r="AE211"/>
  <c r="AA212"/>
  <c r="AC212"/>
  <c r="AE212"/>
  <c r="AA213"/>
  <c r="AC213"/>
  <c r="AE213"/>
  <c r="AA214"/>
  <c r="AC214"/>
  <c r="AE214"/>
  <c r="AA215"/>
  <c r="AC215"/>
  <c r="AE215"/>
  <c r="AA216"/>
  <c r="AC216"/>
  <c r="AE216"/>
  <c r="AA217"/>
  <c r="AC217"/>
  <c r="AE217"/>
  <c r="AA218"/>
  <c r="AC218"/>
  <c r="AE218"/>
  <c r="AA219"/>
  <c r="AC219"/>
  <c r="AE219"/>
  <c r="AA220"/>
  <c r="AC220"/>
  <c r="AE220"/>
  <c r="AA221"/>
  <c r="AC221"/>
  <c r="AE221"/>
  <c r="AA222"/>
  <c r="AC222"/>
  <c r="AE222"/>
  <c r="AA223"/>
  <c r="AC223"/>
  <c r="AE223"/>
  <c r="AA224"/>
  <c r="AC224"/>
  <c r="AE224"/>
  <c r="AA225"/>
  <c r="AC225"/>
  <c r="AE225"/>
  <c r="AA226"/>
  <c r="AC226"/>
  <c r="AE226"/>
  <c r="AA227"/>
  <c r="AC227"/>
  <c r="AE227"/>
  <c r="AA228"/>
  <c r="AC228"/>
  <c r="AE228"/>
  <c r="AA229"/>
  <c r="AC229"/>
  <c r="AE229"/>
  <c r="AA230"/>
  <c r="AC230"/>
  <c r="AE230"/>
  <c r="AH210"/>
  <c r="AJ210"/>
  <c r="AL210"/>
  <c r="AH211"/>
  <c r="AJ211"/>
  <c r="AL211"/>
  <c r="AH212"/>
  <c r="AJ212"/>
  <c r="AL212"/>
  <c r="AH213"/>
  <c r="AJ213"/>
  <c r="AL213"/>
  <c r="AH214"/>
  <c r="AJ214"/>
  <c r="AL214"/>
  <c r="AH215"/>
  <c r="AJ215"/>
  <c r="AL215"/>
  <c r="AH216"/>
  <c r="AJ216"/>
  <c r="AL216"/>
  <c r="AH217"/>
  <c r="AJ217"/>
  <c r="AL217"/>
  <c r="AH218"/>
  <c r="AJ218"/>
  <c r="AL218"/>
  <c r="AH219"/>
  <c r="AJ219"/>
  <c r="AL219"/>
  <c r="AH220"/>
  <c r="AJ220"/>
  <c r="AL220"/>
  <c r="AH221"/>
  <c r="AJ221"/>
  <c r="AL221"/>
  <c r="AH222"/>
  <c r="AJ222"/>
  <c r="AL222"/>
  <c r="AH223"/>
  <c r="AJ223"/>
  <c r="AL223"/>
  <c r="AH224"/>
  <c r="AJ224"/>
  <c r="AL224"/>
  <c r="AH225"/>
  <c r="AJ225"/>
  <c r="AL225"/>
  <c r="AH226"/>
  <c r="AJ226"/>
  <c r="AL226"/>
  <c r="AH227"/>
  <c r="AJ227"/>
  <c r="AL227"/>
  <c r="AH228"/>
  <c r="AJ228"/>
  <c r="AL228"/>
  <c r="AH229"/>
  <c r="AJ229"/>
  <c r="AL229"/>
  <c r="AH230"/>
  <c r="AJ230"/>
  <c r="AL230"/>
  <c r="AM36" i="7"/>
  <c r="AP36" s="1"/>
  <c r="AN36"/>
  <c r="AN37"/>
  <c r="AN38"/>
  <c r="AN39"/>
  <c r="AN40"/>
  <c r="AN41"/>
  <c r="AN42"/>
  <c r="AN43"/>
  <c r="AN44"/>
  <c r="AN45"/>
  <c r="AM46"/>
  <c r="AP46" s="1"/>
  <c r="AN46"/>
  <c r="AM47"/>
  <c r="AN47"/>
  <c r="AM26"/>
  <c r="AP26" s="1"/>
  <c r="AN26"/>
  <c r="AN27"/>
  <c r="AN28"/>
  <c r="AN29"/>
  <c r="AN30"/>
  <c r="AN31"/>
  <c r="AN32"/>
  <c r="AN33"/>
  <c r="AN34"/>
  <c r="AN35"/>
  <c r="AS180" i="2"/>
  <c r="AR180"/>
  <c r="AQ180"/>
  <c r="AP180"/>
  <c r="AO180"/>
  <c r="AS179"/>
  <c r="AR179"/>
  <c r="AQ179"/>
  <c r="AP179"/>
  <c r="BH179" s="1"/>
  <c r="AO179"/>
  <c r="AS178"/>
  <c r="AR178"/>
  <c r="AQ178"/>
  <c r="AP178"/>
  <c r="AO178"/>
  <c r="AS177"/>
  <c r="AR177"/>
  <c r="AQ177"/>
  <c r="AP177"/>
  <c r="AO177"/>
  <c r="AS176"/>
  <c r="AR176"/>
  <c r="AQ176"/>
  <c r="AP176"/>
  <c r="AO176"/>
  <c r="AS175"/>
  <c r="AR175"/>
  <c r="AQ175"/>
  <c r="AP175"/>
  <c r="AO175"/>
  <c r="AS174"/>
  <c r="AR174"/>
  <c r="AQ174"/>
  <c r="AP174"/>
  <c r="AO174"/>
  <c r="AS173"/>
  <c r="AR173"/>
  <c r="AQ173"/>
  <c r="AP173"/>
  <c r="AO173"/>
  <c r="AS172"/>
  <c r="AR172"/>
  <c r="AQ172"/>
  <c r="AP172"/>
  <c r="AO172"/>
  <c r="AS171"/>
  <c r="AR171"/>
  <c r="AQ171"/>
  <c r="AP171"/>
  <c r="AO171"/>
  <c r="AS170"/>
  <c r="AR170"/>
  <c r="AQ170"/>
  <c r="AP170"/>
  <c r="AO170"/>
  <c r="AS169"/>
  <c r="AR169"/>
  <c r="AQ169"/>
  <c r="AP169"/>
  <c r="AO169"/>
  <c r="AS168"/>
  <c r="AR168"/>
  <c r="AQ168"/>
  <c r="AP168"/>
  <c r="AO168"/>
  <c r="AS167"/>
  <c r="AR167"/>
  <c r="AQ167"/>
  <c r="AP167"/>
  <c r="AO167"/>
  <c r="AS166"/>
  <c r="AR166"/>
  <c r="AQ166"/>
  <c r="AP166"/>
  <c r="AO166"/>
  <c r="AS165"/>
  <c r="AR165"/>
  <c r="AQ165"/>
  <c r="AP165"/>
  <c r="AO165"/>
  <c r="AS164"/>
  <c r="AR164"/>
  <c r="AQ164"/>
  <c r="AP164"/>
  <c r="AO164"/>
  <c r="AS163"/>
  <c r="AR163"/>
  <c r="AQ163"/>
  <c r="AP163"/>
  <c r="AO163"/>
  <c r="AS162"/>
  <c r="AR162"/>
  <c r="AQ162"/>
  <c r="AP162"/>
  <c r="AO162"/>
  <c r="AS161"/>
  <c r="AR161"/>
  <c r="AQ161"/>
  <c r="AP161"/>
  <c r="AO161"/>
  <c r="AS160"/>
  <c r="AR160"/>
  <c r="AQ160"/>
  <c r="AP160"/>
  <c r="AO160"/>
  <c r="AS159"/>
  <c r="AR159"/>
  <c r="AQ159"/>
  <c r="AP159"/>
  <c r="AO159"/>
  <c r="AS158"/>
  <c r="AR158"/>
  <c r="AQ158"/>
  <c r="AP158"/>
  <c r="AO158"/>
  <c r="AS157"/>
  <c r="AR157"/>
  <c r="AQ157"/>
  <c r="AP157"/>
  <c r="AO157"/>
  <c r="AS156"/>
  <c r="AR156"/>
  <c r="AQ156"/>
  <c r="AP156"/>
  <c r="AO156"/>
  <c r="AS155"/>
  <c r="AR155"/>
  <c r="AQ155"/>
  <c r="AP155"/>
  <c r="AO155"/>
  <c r="AS154"/>
  <c r="AR154"/>
  <c r="AQ154"/>
  <c r="AP154"/>
  <c r="AO154"/>
  <c r="AS153"/>
  <c r="AR153"/>
  <c r="AQ153"/>
  <c r="AP153"/>
  <c r="AO153"/>
  <c r="AS152"/>
  <c r="AR152"/>
  <c r="AQ152"/>
  <c r="AP152"/>
  <c r="AO152"/>
  <c r="AS151"/>
  <c r="AR151"/>
  <c r="AQ151"/>
  <c r="AP151"/>
  <c r="AO151"/>
  <c r="AS150"/>
  <c r="AR150"/>
  <c r="AQ150"/>
  <c r="AP150"/>
  <c r="AO150"/>
  <c r="AS149"/>
  <c r="AR149"/>
  <c r="AQ149"/>
  <c r="AP149"/>
  <c r="AO149"/>
  <c r="AS148"/>
  <c r="AR148"/>
  <c r="AQ148"/>
  <c r="AP148"/>
  <c r="AO148"/>
  <c r="AS147"/>
  <c r="AR147"/>
  <c r="AQ147"/>
  <c r="AP147"/>
  <c r="AO147"/>
  <c r="AS146"/>
  <c r="AR146"/>
  <c r="AQ146"/>
  <c r="AP146"/>
  <c r="AO146"/>
  <c r="AS145"/>
  <c r="AR145"/>
  <c r="AQ145"/>
  <c r="AP145"/>
  <c r="AO145"/>
  <c r="AS144"/>
  <c r="AR144"/>
  <c r="AQ144"/>
  <c r="AP144"/>
  <c r="AO144"/>
  <c r="AS143"/>
  <c r="AR143"/>
  <c r="AQ143"/>
  <c r="AP143"/>
  <c r="AO143"/>
  <c r="AS142"/>
  <c r="AR142"/>
  <c r="AQ142"/>
  <c r="AP142"/>
  <c r="AO142"/>
  <c r="AS141"/>
  <c r="AR141"/>
  <c r="AQ141"/>
  <c r="AP141"/>
  <c r="AO141"/>
  <c r="AS140"/>
  <c r="AR140"/>
  <c r="AQ140"/>
  <c r="AP140"/>
  <c r="AO140"/>
  <c r="AS139"/>
  <c r="AR139"/>
  <c r="AQ139"/>
  <c r="AP139"/>
  <c r="AO139"/>
  <c r="AS138"/>
  <c r="AR138"/>
  <c r="AQ138"/>
  <c r="AP138"/>
  <c r="AO138"/>
  <c r="AS137"/>
  <c r="AR137"/>
  <c r="AQ137"/>
  <c r="AP137"/>
  <c r="AO137"/>
  <c r="AS136"/>
  <c r="AR136"/>
  <c r="AQ136"/>
  <c r="AP136"/>
  <c r="AO136"/>
  <c r="AS135"/>
  <c r="AR135"/>
  <c r="AQ135"/>
  <c r="AP135"/>
  <c r="AO135"/>
  <c r="AS134"/>
  <c r="AR134"/>
  <c r="AQ134"/>
  <c r="AP134"/>
  <c r="AO134"/>
  <c r="AS133"/>
  <c r="AR133"/>
  <c r="AQ133"/>
  <c r="AP133"/>
  <c r="AO133"/>
  <c r="AO122"/>
  <c r="AP122"/>
  <c r="AQ122"/>
  <c r="AR122"/>
  <c r="AS122"/>
  <c r="AO123"/>
  <c r="AP123"/>
  <c r="AQ123"/>
  <c r="AR123"/>
  <c r="AS123"/>
  <c r="AO124"/>
  <c r="AP124"/>
  <c r="AQ124"/>
  <c r="AR124"/>
  <c r="AS124"/>
  <c r="AO125"/>
  <c r="AP125"/>
  <c r="AQ125"/>
  <c r="AR125"/>
  <c r="AS125"/>
  <c r="AO126"/>
  <c r="AP126"/>
  <c r="AQ126"/>
  <c r="AR126"/>
  <c r="AS126"/>
  <c r="AO127"/>
  <c r="AP127"/>
  <c r="AQ127"/>
  <c r="AR127"/>
  <c r="AS127"/>
  <c r="AS121"/>
  <c r="AR121"/>
  <c r="AQ121"/>
  <c r="AP121"/>
  <c r="AO121"/>
  <c r="AO112"/>
  <c r="AP112"/>
  <c r="AQ112"/>
  <c r="AR112"/>
  <c r="AS112"/>
  <c r="AO113"/>
  <c r="AP113"/>
  <c r="AQ113"/>
  <c r="AR113"/>
  <c r="AS113"/>
  <c r="AO114"/>
  <c r="AP114"/>
  <c r="AQ114"/>
  <c r="AR114"/>
  <c r="AS114"/>
  <c r="AO115"/>
  <c r="AP115"/>
  <c r="AQ115"/>
  <c r="AR115"/>
  <c r="AS115"/>
  <c r="AO116"/>
  <c r="AP116"/>
  <c r="AQ116"/>
  <c r="AR116"/>
  <c r="AS116"/>
  <c r="AO117"/>
  <c r="AP117"/>
  <c r="AQ117"/>
  <c r="AR117"/>
  <c r="AS117"/>
  <c r="AS111"/>
  <c r="AR111"/>
  <c r="AQ111"/>
  <c r="AP111"/>
  <c r="AO111"/>
  <c r="AO101"/>
  <c r="AP101"/>
  <c r="AQ101"/>
  <c r="AR101"/>
  <c r="AS101"/>
  <c r="AO102"/>
  <c r="AP102"/>
  <c r="AQ102"/>
  <c r="AR102"/>
  <c r="AS102"/>
  <c r="AO103"/>
  <c r="AP103"/>
  <c r="AQ103"/>
  <c r="AR103"/>
  <c r="AS103"/>
  <c r="AO104"/>
  <c r="AP104"/>
  <c r="AQ104"/>
  <c r="AR104"/>
  <c r="AS104"/>
  <c r="AO105"/>
  <c r="AP105"/>
  <c r="AQ105"/>
  <c r="AR105"/>
  <c r="AS105"/>
  <c r="AO106"/>
  <c r="AP106"/>
  <c r="AQ106"/>
  <c r="AR106"/>
  <c r="AS106"/>
  <c r="AS100"/>
  <c r="AR100"/>
  <c r="AQ100"/>
  <c r="AP100"/>
  <c r="AO100"/>
  <c r="AO90"/>
  <c r="AP90"/>
  <c r="AQ90"/>
  <c r="AR90"/>
  <c r="AS90"/>
  <c r="AO91"/>
  <c r="AP91"/>
  <c r="AQ91"/>
  <c r="AR91"/>
  <c r="AS91"/>
  <c r="AO92"/>
  <c r="AP92"/>
  <c r="AQ92"/>
  <c r="AR92"/>
  <c r="AS92"/>
  <c r="AO93"/>
  <c r="AP93"/>
  <c r="AQ93"/>
  <c r="AR93"/>
  <c r="AS93"/>
  <c r="AO94"/>
  <c r="AP94"/>
  <c r="AQ94"/>
  <c r="AR94"/>
  <c r="AS94"/>
  <c r="AO95"/>
  <c r="AP95"/>
  <c r="AQ95"/>
  <c r="AR95"/>
  <c r="AS95"/>
  <c r="AO96"/>
  <c r="AP96"/>
  <c r="AQ96"/>
  <c r="AR96"/>
  <c r="AS96"/>
  <c r="AO97"/>
  <c r="AP97"/>
  <c r="AQ97"/>
  <c r="AR97"/>
  <c r="AS97"/>
  <c r="AS48"/>
  <c r="AR48"/>
  <c r="AQ48"/>
  <c r="AP48"/>
  <c r="AO48"/>
  <c r="AS47"/>
  <c r="AR47"/>
  <c r="AQ47"/>
  <c r="AP47"/>
  <c r="AO47"/>
  <c r="AS46"/>
  <c r="AR46"/>
  <c r="AQ46"/>
  <c r="AP46"/>
  <c r="BG46" s="1"/>
  <c r="AO46"/>
  <c r="AS45"/>
  <c r="AR45"/>
  <c r="AQ45"/>
  <c r="AP45"/>
  <c r="AO45"/>
  <c r="AS44"/>
  <c r="AR44"/>
  <c r="AQ44"/>
  <c r="AP44"/>
  <c r="AO44"/>
  <c r="AS43"/>
  <c r="AR43"/>
  <c r="AQ43"/>
  <c r="AP43"/>
  <c r="AO43"/>
  <c r="AS42"/>
  <c r="AR42"/>
  <c r="AQ42"/>
  <c r="AP42"/>
  <c r="AO42"/>
  <c r="AS41"/>
  <c r="AR41"/>
  <c r="AQ41"/>
  <c r="AP41"/>
  <c r="AO41"/>
  <c r="AS40"/>
  <c r="AR40"/>
  <c r="AQ40"/>
  <c r="AP40"/>
  <c r="BJ40" s="1"/>
  <c r="AO40"/>
  <c r="AS39"/>
  <c r="AR39"/>
  <c r="AQ39"/>
  <c r="AP39"/>
  <c r="AO39"/>
  <c r="AS38"/>
  <c r="AR38"/>
  <c r="AQ38"/>
  <c r="AP38"/>
  <c r="AO38"/>
  <c r="AS37"/>
  <c r="AR37"/>
  <c r="AQ37"/>
  <c r="AP37"/>
  <c r="AO37"/>
  <c r="BO37" s="1"/>
  <c r="AS36"/>
  <c r="AR36"/>
  <c r="AQ36"/>
  <c r="AP36"/>
  <c r="AO36"/>
  <c r="AS35"/>
  <c r="AR35"/>
  <c r="AQ35"/>
  <c r="AP35"/>
  <c r="AO35"/>
  <c r="AS34"/>
  <c r="AR34"/>
  <c r="AQ34"/>
  <c r="AP34"/>
  <c r="AO34"/>
  <c r="AS33"/>
  <c r="AR33"/>
  <c r="AQ33"/>
  <c r="AP33"/>
  <c r="AO33"/>
  <c r="BG33" s="1"/>
  <c r="AO6"/>
  <c r="AP6"/>
  <c r="AQ6"/>
  <c r="AR6"/>
  <c r="AS6"/>
  <c r="AO7"/>
  <c r="AP7"/>
  <c r="AQ7"/>
  <c r="AR7"/>
  <c r="AS7"/>
  <c r="AO8"/>
  <c r="AP8"/>
  <c r="AQ8"/>
  <c r="AR8"/>
  <c r="AS8"/>
  <c r="AO9"/>
  <c r="AP9"/>
  <c r="AQ9"/>
  <c r="AR9"/>
  <c r="AS9"/>
  <c r="AO10"/>
  <c r="AP10"/>
  <c r="AQ10"/>
  <c r="AR10"/>
  <c r="AS10"/>
  <c r="AO11"/>
  <c r="AP11"/>
  <c r="AQ11"/>
  <c r="AR11"/>
  <c r="AS11"/>
  <c r="AO12"/>
  <c r="AP12"/>
  <c r="AQ12"/>
  <c r="AR12"/>
  <c r="AS12"/>
  <c r="AO13"/>
  <c r="AP13"/>
  <c r="AQ13"/>
  <c r="AR13"/>
  <c r="AS13"/>
  <c r="AO14"/>
  <c r="AP14"/>
  <c r="AQ14"/>
  <c r="AR14"/>
  <c r="BO14" s="1"/>
  <c r="AS14"/>
  <c r="AO15"/>
  <c r="AP15"/>
  <c r="AQ15"/>
  <c r="AR15"/>
  <c r="AS15"/>
  <c r="AO16"/>
  <c r="AP16"/>
  <c r="AQ16"/>
  <c r="AR16"/>
  <c r="AS16"/>
  <c r="AO17"/>
  <c r="AP17"/>
  <c r="AQ17"/>
  <c r="AR17"/>
  <c r="AS17"/>
  <c r="AO18"/>
  <c r="AP18"/>
  <c r="AQ18"/>
  <c r="AR18"/>
  <c r="AS18"/>
  <c r="AO19"/>
  <c r="AP19"/>
  <c r="AQ19"/>
  <c r="AR19"/>
  <c r="AS19"/>
  <c r="AO20"/>
  <c r="AP20"/>
  <c r="AQ20"/>
  <c r="AR20"/>
  <c r="AS20"/>
  <c r="AO21"/>
  <c r="AP21"/>
  <c r="AQ21"/>
  <c r="AR21"/>
  <c r="AS21"/>
  <c r="AO22"/>
  <c r="AP22"/>
  <c r="AQ22"/>
  <c r="AR22"/>
  <c r="AS22"/>
  <c r="AO23"/>
  <c r="AP23"/>
  <c r="AQ23"/>
  <c r="AR23"/>
  <c r="AS23"/>
  <c r="AO24"/>
  <c r="AP24"/>
  <c r="AQ24"/>
  <c r="AR24"/>
  <c r="AS24"/>
  <c r="AO25"/>
  <c r="AP25"/>
  <c r="AQ25"/>
  <c r="AR25"/>
  <c r="AS25"/>
  <c r="AO26"/>
  <c r="AP26"/>
  <c r="AQ26"/>
  <c r="AR26"/>
  <c r="AS26"/>
  <c r="AO27"/>
  <c r="AP27"/>
  <c r="AQ27"/>
  <c r="AR27"/>
  <c r="AS27"/>
  <c r="AO28"/>
  <c r="AP28"/>
  <c r="AQ28"/>
  <c r="AR28"/>
  <c r="AS28"/>
  <c r="AO29"/>
  <c r="AP29"/>
  <c r="AQ29"/>
  <c r="AR29"/>
  <c r="AS29"/>
  <c r="AO30"/>
  <c r="AP30"/>
  <c r="AQ30"/>
  <c r="AR30"/>
  <c r="BO30" s="1"/>
  <c r="AS30"/>
  <c r="AO31"/>
  <c r="AP31"/>
  <c r="AQ31"/>
  <c r="AR31"/>
  <c r="AS31"/>
  <c r="AO32"/>
  <c r="AP32"/>
  <c r="AQ32"/>
  <c r="AR32"/>
  <c r="AS32"/>
  <c r="AO49"/>
  <c r="AP49"/>
  <c r="AQ49"/>
  <c r="AR49"/>
  <c r="AS49"/>
  <c r="AO50"/>
  <c r="AP50"/>
  <c r="AQ50"/>
  <c r="AR50"/>
  <c r="BO50" s="1"/>
  <c r="AS50"/>
  <c r="AO51"/>
  <c r="AP51"/>
  <c r="AQ51"/>
  <c r="AR51"/>
  <c r="AS51"/>
  <c r="AO52"/>
  <c r="AP52"/>
  <c r="AQ52"/>
  <c r="AR52"/>
  <c r="AS52"/>
  <c r="AO53"/>
  <c r="AP53"/>
  <c r="AQ53"/>
  <c r="AR53"/>
  <c r="AS53"/>
  <c r="AO54"/>
  <c r="AP54"/>
  <c r="AQ54"/>
  <c r="AR54"/>
  <c r="AS54"/>
  <c r="AO55"/>
  <c r="AP55"/>
  <c r="AQ55"/>
  <c r="AR55"/>
  <c r="AS55"/>
  <c r="AO56"/>
  <c r="AP56"/>
  <c r="AQ56"/>
  <c r="AR56"/>
  <c r="AS56"/>
  <c r="AO57"/>
  <c r="AP57"/>
  <c r="AQ57"/>
  <c r="AR57"/>
  <c r="AS57"/>
  <c r="AO58"/>
  <c r="AP58"/>
  <c r="AQ58"/>
  <c r="AR58"/>
  <c r="AS58"/>
  <c r="AO59"/>
  <c r="AP59"/>
  <c r="AQ59"/>
  <c r="AR59"/>
  <c r="AS59"/>
  <c r="AO60"/>
  <c r="AP60"/>
  <c r="AQ60"/>
  <c r="AR60"/>
  <c r="AS60"/>
  <c r="AO61"/>
  <c r="AP61"/>
  <c r="AQ61"/>
  <c r="AR61"/>
  <c r="AS61"/>
  <c r="AO62"/>
  <c r="AP62"/>
  <c r="AQ62"/>
  <c r="AR62"/>
  <c r="AS62"/>
  <c r="AO63"/>
  <c r="AP63"/>
  <c r="AQ63"/>
  <c r="AR63"/>
  <c r="AS63"/>
  <c r="AO64"/>
  <c r="AP64"/>
  <c r="AQ64"/>
  <c r="AR64"/>
  <c r="AS64"/>
  <c r="AO65"/>
  <c r="AP65"/>
  <c r="AQ65"/>
  <c r="AR65"/>
  <c r="AS65"/>
  <c r="AO66"/>
  <c r="AP66"/>
  <c r="AQ66"/>
  <c r="AR66"/>
  <c r="AS66"/>
  <c r="AO67"/>
  <c r="AP67"/>
  <c r="AQ67"/>
  <c r="AR67"/>
  <c r="AS67"/>
  <c r="AO68"/>
  <c r="AP68"/>
  <c r="AQ68"/>
  <c r="AR68"/>
  <c r="AS68"/>
  <c r="AO69"/>
  <c r="AP69"/>
  <c r="AQ69"/>
  <c r="AR69"/>
  <c r="AS69"/>
  <c r="AO70"/>
  <c r="AP70"/>
  <c r="AQ70"/>
  <c r="AR70"/>
  <c r="AS70"/>
  <c r="AO71"/>
  <c r="AP71"/>
  <c r="AQ71"/>
  <c r="AR71"/>
  <c r="AS71"/>
  <c r="AO72"/>
  <c r="AP72"/>
  <c r="AQ72"/>
  <c r="AR72"/>
  <c r="AS72"/>
  <c r="AO73"/>
  <c r="AP73"/>
  <c r="AQ73"/>
  <c r="AR73"/>
  <c r="AS73"/>
  <c r="AO74"/>
  <c r="AP74"/>
  <c r="AQ74"/>
  <c r="AR74"/>
  <c r="AS74"/>
  <c r="AO75"/>
  <c r="AP75"/>
  <c r="AQ75"/>
  <c r="AR75"/>
  <c r="AS75"/>
  <c r="AO76"/>
  <c r="AP76"/>
  <c r="AQ76"/>
  <c r="AR76"/>
  <c r="AS76"/>
  <c r="AO77"/>
  <c r="AP77"/>
  <c r="AQ77"/>
  <c r="AR77"/>
  <c r="AS77"/>
  <c r="AO78"/>
  <c r="AP78"/>
  <c r="AQ78"/>
  <c r="AR78"/>
  <c r="BG78" s="1"/>
  <c r="AS78"/>
  <c r="AO79"/>
  <c r="AP79"/>
  <c r="AQ79"/>
  <c r="AR79"/>
  <c r="AS79"/>
  <c r="AO80"/>
  <c r="AP80"/>
  <c r="AQ80"/>
  <c r="AR80"/>
  <c r="AS80"/>
  <c r="AO81"/>
  <c r="AP81"/>
  <c r="AQ81"/>
  <c r="AR81"/>
  <c r="AS81"/>
  <c r="AO82"/>
  <c r="AP82"/>
  <c r="AQ82"/>
  <c r="AR82"/>
  <c r="AS82"/>
  <c r="AO83"/>
  <c r="AP83"/>
  <c r="AQ83"/>
  <c r="AR83"/>
  <c r="AS83"/>
  <c r="AO84"/>
  <c r="AP84"/>
  <c r="AQ84"/>
  <c r="AR84"/>
  <c r="AS84"/>
  <c r="AO85"/>
  <c r="AP85"/>
  <c r="AQ85"/>
  <c r="AR85"/>
  <c r="AS85"/>
  <c r="AO86"/>
  <c r="AP86"/>
  <c r="AQ86"/>
  <c r="AR86"/>
  <c r="AS86"/>
  <c r="AO87"/>
  <c r="AP87"/>
  <c r="AQ87"/>
  <c r="AR87"/>
  <c r="AS87"/>
  <c r="AO88"/>
  <c r="AP88"/>
  <c r="AQ88"/>
  <c r="AR88"/>
  <c r="AS88"/>
  <c r="AO89"/>
  <c r="AP89"/>
  <c r="AQ89"/>
  <c r="AR89"/>
  <c r="AS89"/>
  <c r="AO98"/>
  <c r="AP98"/>
  <c r="AQ98"/>
  <c r="AR98"/>
  <c r="AS98"/>
  <c r="AO99"/>
  <c r="AP99"/>
  <c r="AQ99"/>
  <c r="AR99"/>
  <c r="AS99"/>
  <c r="AO107"/>
  <c r="AP107"/>
  <c r="AQ107"/>
  <c r="AR107"/>
  <c r="AS107"/>
  <c r="AO108"/>
  <c r="AP108"/>
  <c r="AQ108"/>
  <c r="AR108"/>
  <c r="AS108"/>
  <c r="AO109"/>
  <c r="AP109"/>
  <c r="AQ109"/>
  <c r="AR109"/>
  <c r="AS109"/>
  <c r="AO110"/>
  <c r="AP110"/>
  <c r="AQ110"/>
  <c r="AR110"/>
  <c r="AS110"/>
  <c r="AO118"/>
  <c r="AP118"/>
  <c r="AQ118"/>
  <c r="AR118"/>
  <c r="AS118"/>
  <c r="AO119"/>
  <c r="AP119"/>
  <c r="AQ119"/>
  <c r="AR119"/>
  <c r="AS119"/>
  <c r="AO120"/>
  <c r="AP120"/>
  <c r="AQ120"/>
  <c r="AR120"/>
  <c r="AS120"/>
  <c r="AO128"/>
  <c r="AP128"/>
  <c r="AQ128"/>
  <c r="AR128"/>
  <c r="AS128"/>
  <c r="AO129"/>
  <c r="AP129"/>
  <c r="AQ129"/>
  <c r="AR129"/>
  <c r="AS129"/>
  <c r="AO130"/>
  <c r="AP130"/>
  <c r="AQ130"/>
  <c r="AR130"/>
  <c r="AS130"/>
  <c r="AO131"/>
  <c r="AP131"/>
  <c r="AQ131"/>
  <c r="AR131"/>
  <c r="AS131"/>
  <c r="AO132"/>
  <c r="AP132"/>
  <c r="AQ132"/>
  <c r="AR132"/>
  <c r="AS132"/>
  <c r="AO181"/>
  <c r="AP181"/>
  <c r="AQ181"/>
  <c r="AR181"/>
  <c r="AS181"/>
  <c r="AO182"/>
  <c r="AP182"/>
  <c r="AQ182"/>
  <c r="AR182"/>
  <c r="AS182"/>
  <c r="AO183"/>
  <c r="AP183"/>
  <c r="AQ183"/>
  <c r="AR183"/>
  <c r="BH183" s="1"/>
  <c r="AS183"/>
  <c r="AO184"/>
  <c r="AP184"/>
  <c r="AQ184"/>
  <c r="AR184"/>
  <c r="AS184"/>
  <c r="AO185"/>
  <c r="AP185"/>
  <c r="AQ185"/>
  <c r="AR185"/>
  <c r="AS185"/>
  <c r="AO186"/>
  <c r="AP186"/>
  <c r="AQ186"/>
  <c r="AR186"/>
  <c r="AS186"/>
  <c r="AO187"/>
  <c r="AP187"/>
  <c r="AQ187"/>
  <c r="AR187"/>
  <c r="AS187"/>
  <c r="AO188"/>
  <c r="AP188"/>
  <c r="AQ188"/>
  <c r="AR188"/>
  <c r="AS188"/>
  <c r="AO189"/>
  <c r="AP189"/>
  <c r="AQ189"/>
  <c r="AR189"/>
  <c r="AS189"/>
  <c r="AO190"/>
  <c r="AP190"/>
  <c r="AQ190"/>
  <c r="AR190"/>
  <c r="AS190"/>
  <c r="AO191"/>
  <c r="AP191"/>
  <c r="AQ191"/>
  <c r="AR191"/>
  <c r="AS191"/>
  <c r="AO192"/>
  <c r="AP192"/>
  <c r="AQ192"/>
  <c r="AR192"/>
  <c r="AS192"/>
  <c r="AO193"/>
  <c r="AP193"/>
  <c r="AQ193"/>
  <c r="AR193"/>
  <c r="AS193"/>
  <c r="AO194"/>
  <c r="AP194"/>
  <c r="AQ194"/>
  <c r="AR194"/>
  <c r="AS194"/>
  <c r="AO195"/>
  <c r="AP195"/>
  <c r="AQ195"/>
  <c r="AR195"/>
  <c r="AS195"/>
  <c r="AO196"/>
  <c r="AP196"/>
  <c r="AQ196"/>
  <c r="AR196"/>
  <c r="AS196"/>
  <c r="AO197"/>
  <c r="AP197"/>
  <c r="AQ197"/>
  <c r="AR197"/>
  <c r="AS197"/>
  <c r="AO198"/>
  <c r="AP198"/>
  <c r="AQ198"/>
  <c r="AR198"/>
  <c r="AS198"/>
  <c r="AO199"/>
  <c r="AP199"/>
  <c r="AQ199"/>
  <c r="AR199"/>
  <c r="AS199"/>
  <c r="AO200"/>
  <c r="AP200"/>
  <c r="AQ200"/>
  <c r="AR200"/>
  <c r="AS200"/>
  <c r="AO201"/>
  <c r="AP201"/>
  <c r="AQ201"/>
  <c r="AR201"/>
  <c r="AS201"/>
  <c r="AO202"/>
  <c r="AP202"/>
  <c r="AQ202"/>
  <c r="AR202"/>
  <c r="AS202"/>
  <c r="AO203"/>
  <c r="AP203"/>
  <c r="AQ203"/>
  <c r="AR203"/>
  <c r="AS203"/>
  <c r="AO204"/>
  <c r="AP204"/>
  <c r="AQ204"/>
  <c r="AR204"/>
  <c r="AS204"/>
  <c r="AV9"/>
  <c r="AV10" s="1"/>
  <c r="AW9"/>
  <c r="AW10" s="1"/>
  <c r="AW11" s="1"/>
  <c r="AW12" s="1"/>
  <c r="AV13"/>
  <c r="AW13"/>
  <c r="AW14"/>
  <c r="AW15" s="1"/>
  <c r="AW16" s="1"/>
  <c r="AV17"/>
  <c r="AW17"/>
  <c r="AW18" s="1"/>
  <c r="AW19" s="1"/>
  <c r="AW20" s="1"/>
  <c r="AV18"/>
  <c r="AV19"/>
  <c r="AV20" s="1"/>
  <c r="AX20" s="1"/>
  <c r="AV21"/>
  <c r="AW21"/>
  <c r="AW22" s="1"/>
  <c r="AW23" s="1"/>
  <c r="AW24" s="1"/>
  <c r="AV22"/>
  <c r="AV25"/>
  <c r="AW25"/>
  <c r="AV26"/>
  <c r="AW26"/>
  <c r="AW27" s="1"/>
  <c r="AW28" s="1"/>
  <c r="AV29"/>
  <c r="AW29"/>
  <c r="AW30"/>
  <c r="AW31" s="1"/>
  <c r="AW32" s="1"/>
  <c r="AV33"/>
  <c r="AW33"/>
  <c r="AW34" s="1"/>
  <c r="AW35" s="1"/>
  <c r="AW36" s="1"/>
  <c r="AV34"/>
  <c r="AV35"/>
  <c r="AV36" s="1"/>
  <c r="AV37"/>
  <c r="AW37"/>
  <c r="AW38" s="1"/>
  <c r="AW39" s="1"/>
  <c r="AW40" s="1"/>
  <c r="AV38"/>
  <c r="AV39" s="1"/>
  <c r="AV40" s="1"/>
  <c r="AX40" s="1"/>
  <c r="AV41"/>
  <c r="AV42" s="1"/>
  <c r="AV43" s="1"/>
  <c r="AV44" s="1"/>
  <c r="AX44" s="1"/>
  <c r="AW41"/>
  <c r="AW42" s="1"/>
  <c r="AW43" s="1"/>
  <c r="AW44" s="1"/>
  <c r="AV45"/>
  <c r="AV46" s="1"/>
  <c r="AV47" s="1"/>
  <c r="AV48" s="1"/>
  <c r="AX48" s="1"/>
  <c r="AW45"/>
  <c r="AW46" s="1"/>
  <c r="AW47" s="1"/>
  <c r="AW48" s="1"/>
  <c r="AV49"/>
  <c r="AW49"/>
  <c r="AW50" s="1"/>
  <c r="AW51" s="1"/>
  <c r="AW52" s="1"/>
  <c r="AV50"/>
  <c r="AV51"/>
  <c r="AV52" s="1"/>
  <c r="AV53"/>
  <c r="AW53"/>
  <c r="AW54" s="1"/>
  <c r="AW55" s="1"/>
  <c r="AW56" s="1"/>
  <c r="AV54"/>
  <c r="AV55" s="1"/>
  <c r="AX55" s="1"/>
  <c r="AV57"/>
  <c r="AW57"/>
  <c r="AW58" s="1"/>
  <c r="AW59" s="1"/>
  <c r="AW60" s="1"/>
  <c r="AV58"/>
  <c r="AV59" s="1"/>
  <c r="AX59" s="1"/>
  <c r="AV61"/>
  <c r="AX61" s="1"/>
  <c r="AW61"/>
  <c r="AW62"/>
  <c r="AW63" s="1"/>
  <c r="AW64" s="1"/>
  <c r="AV65"/>
  <c r="AW65"/>
  <c r="AW66" s="1"/>
  <c r="AW67" s="1"/>
  <c r="AW68" s="1"/>
  <c r="AV69"/>
  <c r="AX69" s="1"/>
  <c r="AW69"/>
  <c r="AW70"/>
  <c r="AW71" s="1"/>
  <c r="AW72" s="1"/>
  <c r="AV73"/>
  <c r="AW73"/>
  <c r="AW74" s="1"/>
  <c r="AW75" s="1"/>
  <c r="AW76" s="1"/>
  <c r="AV77"/>
  <c r="AW77"/>
  <c r="AW78" s="1"/>
  <c r="AW79" s="1"/>
  <c r="AW80" s="1"/>
  <c r="AV81"/>
  <c r="AW81"/>
  <c r="AW82" s="1"/>
  <c r="AW83" s="1"/>
  <c r="AW84" s="1"/>
  <c r="AV85"/>
  <c r="AX85" s="1"/>
  <c r="AW85"/>
  <c r="AW86"/>
  <c r="AW87" s="1"/>
  <c r="AW88" s="1"/>
  <c r="AV89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W108"/>
  <c r="AW109"/>
  <c r="AW110"/>
  <c r="AW111"/>
  <c r="AW112"/>
  <c r="AW113"/>
  <c r="AW114"/>
  <c r="AW115"/>
  <c r="AW116"/>
  <c r="AW117"/>
  <c r="AW118"/>
  <c r="AW119"/>
  <c r="AW120"/>
  <c r="AW121"/>
  <c r="AW122"/>
  <c r="AW123"/>
  <c r="AW124"/>
  <c r="AW125"/>
  <c r="AW126"/>
  <c r="AW127"/>
  <c r="AW128"/>
  <c r="AW129"/>
  <c r="AW130"/>
  <c r="AW131"/>
  <c r="AW132"/>
  <c r="AV133"/>
  <c r="AW133"/>
  <c r="AV134"/>
  <c r="AW134"/>
  <c r="AV135"/>
  <c r="AW135"/>
  <c r="AV136"/>
  <c r="AV137" s="1"/>
  <c r="AV138" s="1"/>
  <c r="AV139" s="1"/>
  <c r="AV140" s="1"/>
  <c r="AV141" s="1"/>
  <c r="AV142" s="1"/>
  <c r="AV143" s="1"/>
  <c r="AV144" s="1"/>
  <c r="AW136"/>
  <c r="AW137"/>
  <c r="AW138"/>
  <c r="AW139"/>
  <c r="AW140"/>
  <c r="AW141"/>
  <c r="AW142"/>
  <c r="AW143"/>
  <c r="AW144"/>
  <c r="AW145"/>
  <c r="AW146"/>
  <c r="AW147"/>
  <c r="AW148"/>
  <c r="AW149"/>
  <c r="AW150"/>
  <c r="AW151"/>
  <c r="AW152"/>
  <c r="AW153"/>
  <c r="AW154"/>
  <c r="AW155"/>
  <c r="AW156"/>
  <c r="AW157"/>
  <c r="AW158"/>
  <c r="AW159"/>
  <c r="AW160"/>
  <c r="AW161"/>
  <c r="AW162"/>
  <c r="AW163"/>
  <c r="AW164"/>
  <c r="AW165"/>
  <c r="AW166"/>
  <c r="AW167"/>
  <c r="AW168"/>
  <c r="AW169"/>
  <c r="AW170"/>
  <c r="AW171"/>
  <c r="AW172"/>
  <c r="AW173"/>
  <c r="AW174"/>
  <c r="AW175"/>
  <c r="AW176"/>
  <c r="AV177"/>
  <c r="AV178" s="1"/>
  <c r="AV179" s="1"/>
  <c r="AV180" s="1"/>
  <c r="AW177"/>
  <c r="AW178" s="1"/>
  <c r="AV181"/>
  <c r="AV182" s="1"/>
  <c r="AV183" s="1"/>
  <c r="AV184" s="1"/>
  <c r="AW181"/>
  <c r="AX181" s="1"/>
  <c r="AV185"/>
  <c r="AV186" s="1"/>
  <c r="AV187" s="1"/>
  <c r="AV188" s="1"/>
  <c r="AW185"/>
  <c r="AW186" s="1"/>
  <c r="AW187" s="1"/>
  <c r="AV189"/>
  <c r="AW189"/>
  <c r="AV190"/>
  <c r="AV191" s="1"/>
  <c r="AV192" s="1"/>
  <c r="AV193"/>
  <c r="AV194" s="1"/>
  <c r="AV195" s="1"/>
  <c r="AV196" s="1"/>
  <c r="AW193"/>
  <c r="AW194" s="1"/>
  <c r="AV197"/>
  <c r="AW197"/>
  <c r="AW198" s="1"/>
  <c r="AV198"/>
  <c r="AV199" s="1"/>
  <c r="AV200" s="1"/>
  <c r="AV201"/>
  <c r="AV202" s="1"/>
  <c r="AV203" s="1"/>
  <c r="AV204" s="1"/>
  <c r="AW201"/>
  <c r="AW202" s="1"/>
  <c r="AN52" i="7"/>
  <c r="AM52"/>
  <c r="AP52" s="1"/>
  <c r="AN51"/>
  <c r="AM51"/>
  <c r="AP51" s="1"/>
  <c r="AN50"/>
  <c r="AM50"/>
  <c r="AP50" s="1"/>
  <c r="AN49"/>
  <c r="AM49"/>
  <c r="AP49" s="1"/>
  <c r="AN48"/>
  <c r="AM48"/>
  <c r="AP48" s="1"/>
  <c r="AN25"/>
  <c r="AM25"/>
  <c r="AO25" s="1"/>
  <c r="AN24"/>
  <c r="AM24"/>
  <c r="AP24" s="1"/>
  <c r="AN23"/>
  <c r="AM23"/>
  <c r="AO23" s="1"/>
  <c r="AN22"/>
  <c r="AM22"/>
  <c r="AP22" s="1"/>
  <c r="AN21"/>
  <c r="AM21"/>
  <c r="AO21" s="1"/>
  <c r="AN20"/>
  <c r="AM20"/>
  <c r="AP20" s="1"/>
  <c r="AN19"/>
  <c r="AM19"/>
  <c r="AO19" s="1"/>
  <c r="AN18"/>
  <c r="AM18"/>
  <c r="AP18" s="1"/>
  <c r="AN17"/>
  <c r="AM17"/>
  <c r="AO17" s="1"/>
  <c r="AN16"/>
  <c r="AM16"/>
  <c r="AP16" s="1"/>
  <c r="AN15"/>
  <c r="AM15"/>
  <c r="AO15" s="1"/>
  <c r="AN14"/>
  <c r="AM14"/>
  <c r="AP14" s="1"/>
  <c r="AN13"/>
  <c r="AM13"/>
  <c r="AO13" s="1"/>
  <c r="AN12"/>
  <c r="AM12"/>
  <c r="AP12" s="1"/>
  <c r="AN11"/>
  <c r="AM11"/>
  <c r="AO11" s="1"/>
  <c r="AN10"/>
  <c r="AM10"/>
  <c r="AP10" s="1"/>
  <c r="AN9"/>
  <c r="AM9"/>
  <c r="AO9" s="1"/>
  <c r="AN8"/>
  <c r="AM8"/>
  <c r="AP8" s="1"/>
  <c r="AN7"/>
  <c r="AM7"/>
  <c r="AO7" s="1"/>
  <c r="AN6"/>
  <c r="AM6"/>
  <c r="AP6" s="1"/>
  <c r="AN5"/>
  <c r="AM5"/>
  <c r="AO5" s="1"/>
  <c r="AL176" i="2"/>
  <c r="AK176"/>
  <c r="AJ176"/>
  <c r="AI176"/>
  <c r="AH176"/>
  <c r="AL175"/>
  <c r="AK175"/>
  <c r="AJ175"/>
  <c r="AI175"/>
  <c r="AH175"/>
  <c r="AL174"/>
  <c r="AK174"/>
  <c r="AJ174"/>
  <c r="AI174"/>
  <c r="AH174"/>
  <c r="AL173"/>
  <c r="AK173"/>
  <c r="AJ173"/>
  <c r="AI173"/>
  <c r="AH173"/>
  <c r="AL172"/>
  <c r="AK172"/>
  <c r="AJ172"/>
  <c r="AI172"/>
  <c r="AH172"/>
  <c r="AL171"/>
  <c r="AK171"/>
  <c r="AJ171"/>
  <c r="AI171"/>
  <c r="AH171"/>
  <c r="AL170"/>
  <c r="AK170"/>
  <c r="AJ170"/>
  <c r="AI170"/>
  <c r="AH170"/>
  <c r="AL169"/>
  <c r="AK169"/>
  <c r="AJ169"/>
  <c r="AI169"/>
  <c r="AH169"/>
  <c r="AL168"/>
  <c r="AK168"/>
  <c r="AJ168"/>
  <c r="AI168"/>
  <c r="AH168"/>
  <c r="AL167"/>
  <c r="AK167"/>
  <c r="AJ167"/>
  <c r="AI167"/>
  <c r="AH167"/>
  <c r="AM166"/>
  <c r="AL165"/>
  <c r="AK165"/>
  <c r="AJ165"/>
  <c r="AI165"/>
  <c r="AH165"/>
  <c r="AL164"/>
  <c r="AK164"/>
  <c r="AJ164"/>
  <c r="AI164"/>
  <c r="AH164"/>
  <c r="AL163"/>
  <c r="AK163"/>
  <c r="AJ163"/>
  <c r="AI163"/>
  <c r="AH163"/>
  <c r="AL162"/>
  <c r="AK162"/>
  <c r="AJ162"/>
  <c r="AI162"/>
  <c r="AH162"/>
  <c r="AL161"/>
  <c r="AK161"/>
  <c r="AJ161"/>
  <c r="AI161"/>
  <c r="AH161"/>
  <c r="AL160"/>
  <c r="AK160"/>
  <c r="AJ160"/>
  <c r="AI160"/>
  <c r="AH160"/>
  <c r="AL159"/>
  <c r="AK159"/>
  <c r="AJ159"/>
  <c r="AI159"/>
  <c r="AH159"/>
  <c r="AL158"/>
  <c r="AK158"/>
  <c r="AJ158"/>
  <c r="AI158"/>
  <c r="AH158"/>
  <c r="AL157"/>
  <c r="AK157"/>
  <c r="AJ157"/>
  <c r="AI157"/>
  <c r="AH157"/>
  <c r="AL156"/>
  <c r="AK156"/>
  <c r="AJ156"/>
  <c r="AI156"/>
  <c r="AH156"/>
  <c r="AM155"/>
  <c r="AL154"/>
  <c r="AK154"/>
  <c r="AJ154"/>
  <c r="AI154"/>
  <c r="AH154"/>
  <c r="AL153"/>
  <c r="AK153"/>
  <c r="AJ153"/>
  <c r="AI153"/>
  <c r="AH153"/>
  <c r="AL152"/>
  <c r="AK152"/>
  <c r="AJ152"/>
  <c r="AI152"/>
  <c r="AH152"/>
  <c r="AL151"/>
  <c r="AK151"/>
  <c r="AJ151"/>
  <c r="AI151"/>
  <c r="AH151"/>
  <c r="AL150"/>
  <c r="AK150"/>
  <c r="AJ150"/>
  <c r="AI150"/>
  <c r="AH150"/>
  <c r="AL149"/>
  <c r="AK149"/>
  <c r="AJ149"/>
  <c r="AI149"/>
  <c r="AH149"/>
  <c r="AL148"/>
  <c r="AK148"/>
  <c r="AJ148"/>
  <c r="AI148"/>
  <c r="AH148"/>
  <c r="AL147"/>
  <c r="AK147"/>
  <c r="AJ147"/>
  <c r="AI147"/>
  <c r="AH147"/>
  <c r="AL146"/>
  <c r="AK146"/>
  <c r="AJ146"/>
  <c r="AI146"/>
  <c r="AH146"/>
  <c r="AL145"/>
  <c r="AK145"/>
  <c r="AJ145"/>
  <c r="AI145"/>
  <c r="AH145"/>
  <c r="AM144"/>
  <c r="AL143"/>
  <c r="AK143"/>
  <c r="AJ143"/>
  <c r="AI143"/>
  <c r="AH143"/>
  <c r="AL142"/>
  <c r="AK142"/>
  <c r="AJ142"/>
  <c r="AI142"/>
  <c r="AH142"/>
  <c r="AL141"/>
  <c r="AK141"/>
  <c r="AJ141"/>
  <c r="AI141"/>
  <c r="AH141"/>
  <c r="AL140"/>
  <c r="AK140"/>
  <c r="AJ140"/>
  <c r="AI140"/>
  <c r="AH140"/>
  <c r="AL139"/>
  <c r="AK139"/>
  <c r="AJ139"/>
  <c r="AI139"/>
  <c r="AH139"/>
  <c r="AL138"/>
  <c r="AK138"/>
  <c r="AJ138"/>
  <c r="AI138"/>
  <c r="AH138"/>
  <c r="AL137"/>
  <c r="AK137"/>
  <c r="AJ137"/>
  <c r="AI137"/>
  <c r="AH137"/>
  <c r="AL136"/>
  <c r="AK136"/>
  <c r="AJ136"/>
  <c r="AI136"/>
  <c r="AH136"/>
  <c r="AL135"/>
  <c r="AK135"/>
  <c r="AJ135"/>
  <c r="AI135"/>
  <c r="AH135"/>
  <c r="AL134"/>
  <c r="AK134"/>
  <c r="AJ134"/>
  <c r="AI134"/>
  <c r="AH134"/>
  <c r="AM133"/>
  <c r="AL132"/>
  <c r="AK132"/>
  <c r="AJ132"/>
  <c r="AI132"/>
  <c r="AH132"/>
  <c r="AL131"/>
  <c r="AK131"/>
  <c r="AJ131"/>
  <c r="AI131"/>
  <c r="AH131"/>
  <c r="AL130"/>
  <c r="AK130"/>
  <c r="AJ130"/>
  <c r="AI130"/>
  <c r="AH130"/>
  <c r="AL129"/>
  <c r="AK129"/>
  <c r="AJ129"/>
  <c r="AI129"/>
  <c r="AH129"/>
  <c r="AL128"/>
  <c r="AK128"/>
  <c r="AJ128"/>
  <c r="AI128"/>
  <c r="AH128"/>
  <c r="AL127"/>
  <c r="AK127"/>
  <c r="AJ127"/>
  <c r="AI127"/>
  <c r="AH127"/>
  <c r="AL126"/>
  <c r="AK126"/>
  <c r="AJ126"/>
  <c r="AI126"/>
  <c r="AH126"/>
  <c r="AL125"/>
  <c r="AK125"/>
  <c r="AJ125"/>
  <c r="AI125"/>
  <c r="AH125"/>
  <c r="AL124"/>
  <c r="AK124"/>
  <c r="AJ124"/>
  <c r="AI124"/>
  <c r="AH124"/>
  <c r="AL123"/>
  <c r="AK123"/>
  <c r="AJ123"/>
  <c r="AI123"/>
  <c r="AH123"/>
  <c r="AM122"/>
  <c r="AL121"/>
  <c r="AK121"/>
  <c r="AJ121"/>
  <c r="AI121"/>
  <c r="AH121"/>
  <c r="AL120"/>
  <c r="AK120"/>
  <c r="AJ120"/>
  <c r="AI120"/>
  <c r="AH120"/>
  <c r="AL119"/>
  <c r="AK119"/>
  <c r="AJ119"/>
  <c r="AI119"/>
  <c r="AH119"/>
  <c r="AL118"/>
  <c r="AK118"/>
  <c r="AJ118"/>
  <c r="AI118"/>
  <c r="AH118"/>
  <c r="AL117"/>
  <c r="AK117"/>
  <c r="AJ117"/>
  <c r="AI117"/>
  <c r="AH117"/>
  <c r="AL116"/>
  <c r="AK116"/>
  <c r="AJ116"/>
  <c r="AI116"/>
  <c r="AH116"/>
  <c r="AL115"/>
  <c r="AK115"/>
  <c r="AJ115"/>
  <c r="AI115"/>
  <c r="AH115"/>
  <c r="AL114"/>
  <c r="AK114"/>
  <c r="AJ114"/>
  <c r="AI114"/>
  <c r="AH114"/>
  <c r="AL113"/>
  <c r="AK113"/>
  <c r="AJ113"/>
  <c r="AI113"/>
  <c r="AH113"/>
  <c r="AL112"/>
  <c r="AK112"/>
  <c r="AJ112"/>
  <c r="AI112"/>
  <c r="AH112"/>
  <c r="AM111"/>
  <c r="AL110"/>
  <c r="AK110"/>
  <c r="AJ110"/>
  <c r="AI110"/>
  <c r="AH110"/>
  <c r="AL109"/>
  <c r="AK109"/>
  <c r="AJ109"/>
  <c r="AI109"/>
  <c r="AH109"/>
  <c r="AL108"/>
  <c r="AK108"/>
  <c r="AJ108"/>
  <c r="AI108"/>
  <c r="AH108"/>
  <c r="AL107"/>
  <c r="AK107"/>
  <c r="AJ107"/>
  <c r="AI107"/>
  <c r="AH107"/>
  <c r="AL106"/>
  <c r="AK106"/>
  <c r="AJ106"/>
  <c r="AI106"/>
  <c r="AH106"/>
  <c r="AL105"/>
  <c r="AK105"/>
  <c r="AJ105"/>
  <c r="AI105"/>
  <c r="AH105"/>
  <c r="AL104"/>
  <c r="AK104"/>
  <c r="AJ104"/>
  <c r="AI104"/>
  <c r="AH104"/>
  <c r="AL103"/>
  <c r="AK103"/>
  <c r="AJ103"/>
  <c r="AI103"/>
  <c r="AH103"/>
  <c r="AL102"/>
  <c r="AK102"/>
  <c r="AJ102"/>
  <c r="AI102"/>
  <c r="AH102"/>
  <c r="AL101"/>
  <c r="AK101"/>
  <c r="AJ101"/>
  <c r="AI101"/>
  <c r="AH101"/>
  <c r="AM100"/>
  <c r="AL99"/>
  <c r="AK99"/>
  <c r="AJ99"/>
  <c r="AI99"/>
  <c r="AH99"/>
  <c r="AL98"/>
  <c r="AK98"/>
  <c r="AJ98"/>
  <c r="AI98"/>
  <c r="AH98"/>
  <c r="AL97"/>
  <c r="AK97"/>
  <c r="AJ97"/>
  <c r="AI97"/>
  <c r="AH97"/>
  <c r="AL96"/>
  <c r="AK96"/>
  <c r="AJ96"/>
  <c r="AI96"/>
  <c r="AH96"/>
  <c r="AL95"/>
  <c r="AK95"/>
  <c r="AJ95"/>
  <c r="AI95"/>
  <c r="AH95"/>
  <c r="AL94"/>
  <c r="AK94"/>
  <c r="AJ94"/>
  <c r="AI94"/>
  <c r="AH94"/>
  <c r="AL93"/>
  <c r="AK93"/>
  <c r="AJ93"/>
  <c r="AI93"/>
  <c r="AH93"/>
  <c r="AL92"/>
  <c r="AK92"/>
  <c r="AJ92"/>
  <c r="AI92"/>
  <c r="AH92"/>
  <c r="AL91"/>
  <c r="AK91"/>
  <c r="AJ91"/>
  <c r="AI91"/>
  <c r="AH91"/>
  <c r="AL90"/>
  <c r="AK90"/>
  <c r="AJ90"/>
  <c r="AI90"/>
  <c r="AH90"/>
  <c r="AM89"/>
  <c r="AE176"/>
  <c r="AD176"/>
  <c r="AC176"/>
  <c r="AB176"/>
  <c r="AA176"/>
  <c r="AE175"/>
  <c r="AD175"/>
  <c r="AC175"/>
  <c r="AB175"/>
  <c r="AA175"/>
  <c r="AE174"/>
  <c r="AD174"/>
  <c r="AC174"/>
  <c r="AB174"/>
  <c r="AA174"/>
  <c r="AE173"/>
  <c r="AD173"/>
  <c r="AC173"/>
  <c r="AB173"/>
  <c r="AA173"/>
  <c r="AE172"/>
  <c r="AD172"/>
  <c r="AC172"/>
  <c r="AB172"/>
  <c r="AA172"/>
  <c r="AE171"/>
  <c r="AD171"/>
  <c r="AC171"/>
  <c r="AB171"/>
  <c r="AA171"/>
  <c r="AE170"/>
  <c r="AD170"/>
  <c r="AC170"/>
  <c r="AB170"/>
  <c r="AA170"/>
  <c r="AE169"/>
  <c r="AD169"/>
  <c r="AC169"/>
  <c r="AB169"/>
  <c r="AA169"/>
  <c r="AE168"/>
  <c r="AD168"/>
  <c r="AC168"/>
  <c r="AB168"/>
  <c r="AA168"/>
  <c r="AE167"/>
  <c r="AD167"/>
  <c r="AC167"/>
  <c r="AB167"/>
  <c r="AA167"/>
  <c r="AF166"/>
  <c r="AE165"/>
  <c r="AD165"/>
  <c r="AC165"/>
  <c r="AB165"/>
  <c r="AA165"/>
  <c r="AE164"/>
  <c r="AD164"/>
  <c r="AC164"/>
  <c r="AB164"/>
  <c r="AA164"/>
  <c r="AE163"/>
  <c r="AD163"/>
  <c r="AC163"/>
  <c r="AB163"/>
  <c r="AA163"/>
  <c r="AE162"/>
  <c r="AD162"/>
  <c r="AC162"/>
  <c r="AB162"/>
  <c r="AA162"/>
  <c r="AE161"/>
  <c r="AD161"/>
  <c r="AC161"/>
  <c r="AB161"/>
  <c r="AA161"/>
  <c r="AE160"/>
  <c r="AD160"/>
  <c r="AC160"/>
  <c r="AB160"/>
  <c r="AA160"/>
  <c r="AE159"/>
  <c r="AD159"/>
  <c r="AC159"/>
  <c r="AB159"/>
  <c r="AA159"/>
  <c r="AE158"/>
  <c r="AD158"/>
  <c r="AC158"/>
  <c r="AB158"/>
  <c r="AA158"/>
  <c r="AE157"/>
  <c r="AD157"/>
  <c r="AC157"/>
  <c r="AB157"/>
  <c r="AA157"/>
  <c r="AE156"/>
  <c r="AD156"/>
  <c r="AC156"/>
  <c r="AB156"/>
  <c r="AA156"/>
  <c r="AF155"/>
  <c r="AE154"/>
  <c r="AD154"/>
  <c r="AC154"/>
  <c r="AB154"/>
  <c r="AA154"/>
  <c r="AE153"/>
  <c r="AD153"/>
  <c r="AC153"/>
  <c r="AB153"/>
  <c r="AA153"/>
  <c r="AE152"/>
  <c r="AD152"/>
  <c r="AC152"/>
  <c r="AB152"/>
  <c r="AA152"/>
  <c r="AE151"/>
  <c r="AD151"/>
  <c r="AC151"/>
  <c r="AB151"/>
  <c r="AA151"/>
  <c r="AE150"/>
  <c r="AD150"/>
  <c r="AC150"/>
  <c r="AB150"/>
  <c r="AA150"/>
  <c r="AE149"/>
  <c r="AD149"/>
  <c r="AC149"/>
  <c r="AB149"/>
  <c r="AA149"/>
  <c r="AE148"/>
  <c r="AD148"/>
  <c r="AC148"/>
  <c r="AB148"/>
  <c r="AA148"/>
  <c r="AE147"/>
  <c r="AD147"/>
  <c r="AC147"/>
  <c r="AB147"/>
  <c r="AA147"/>
  <c r="AE146"/>
  <c r="AD146"/>
  <c r="AC146"/>
  <c r="AB146"/>
  <c r="AA146"/>
  <c r="AE145"/>
  <c r="AD145"/>
  <c r="AC145"/>
  <c r="AB145"/>
  <c r="AA145"/>
  <c r="AF144"/>
  <c r="AE143"/>
  <c r="AD143"/>
  <c r="AC143"/>
  <c r="AB143"/>
  <c r="AA143"/>
  <c r="AE142"/>
  <c r="AD142"/>
  <c r="AC142"/>
  <c r="AB142"/>
  <c r="AA142"/>
  <c r="AE141"/>
  <c r="AD141"/>
  <c r="AC141"/>
  <c r="AB141"/>
  <c r="AA141"/>
  <c r="AE140"/>
  <c r="AD140"/>
  <c r="AC140"/>
  <c r="AB140"/>
  <c r="AA140"/>
  <c r="AE139"/>
  <c r="AD139"/>
  <c r="AC139"/>
  <c r="AB139"/>
  <c r="AA139"/>
  <c r="AE138"/>
  <c r="AD138"/>
  <c r="AC138"/>
  <c r="AB138"/>
  <c r="AA138"/>
  <c r="AE137"/>
  <c r="AD137"/>
  <c r="AC137"/>
  <c r="AB137"/>
  <c r="AA137"/>
  <c r="AE136"/>
  <c r="AD136"/>
  <c r="AC136"/>
  <c r="AB136"/>
  <c r="AA136"/>
  <c r="AE135"/>
  <c r="AD135"/>
  <c r="AC135"/>
  <c r="AB135"/>
  <c r="AA135"/>
  <c r="AE134"/>
  <c r="AD134"/>
  <c r="AC134"/>
  <c r="AB134"/>
  <c r="AA134"/>
  <c r="AF133"/>
  <c r="AE132"/>
  <c r="AD132"/>
  <c r="AC132"/>
  <c r="AB132"/>
  <c r="AA132"/>
  <c r="AE131"/>
  <c r="AD131"/>
  <c r="AC131"/>
  <c r="AB131"/>
  <c r="AA131"/>
  <c r="AE130"/>
  <c r="AD130"/>
  <c r="AC130"/>
  <c r="AB130"/>
  <c r="AA130"/>
  <c r="AE129"/>
  <c r="AD129"/>
  <c r="AC129"/>
  <c r="AB129"/>
  <c r="AA129"/>
  <c r="AE128"/>
  <c r="AD128"/>
  <c r="AC128"/>
  <c r="AB128"/>
  <c r="AA128"/>
  <c r="AE127"/>
  <c r="AD127"/>
  <c r="AC127"/>
  <c r="AB127"/>
  <c r="AA127"/>
  <c r="AE126"/>
  <c r="AD126"/>
  <c r="AC126"/>
  <c r="AB126"/>
  <c r="AA126"/>
  <c r="AE125"/>
  <c r="AD125"/>
  <c r="AC125"/>
  <c r="AB125"/>
  <c r="AA125"/>
  <c r="AE124"/>
  <c r="AD124"/>
  <c r="AC124"/>
  <c r="AB124"/>
  <c r="AA124"/>
  <c r="AE123"/>
  <c r="AD123"/>
  <c r="AC123"/>
  <c r="AB123"/>
  <c r="AA123"/>
  <c r="AF122"/>
  <c r="AE121"/>
  <c r="AD121"/>
  <c r="AC121"/>
  <c r="AB121"/>
  <c r="AA121"/>
  <c r="AE120"/>
  <c r="AD120"/>
  <c r="AC120"/>
  <c r="AB120"/>
  <c r="AA120"/>
  <c r="AE119"/>
  <c r="AD119"/>
  <c r="AC119"/>
  <c r="AB119"/>
  <c r="AA119"/>
  <c r="AE118"/>
  <c r="AD118"/>
  <c r="AC118"/>
  <c r="AB118"/>
  <c r="AA118"/>
  <c r="AE117"/>
  <c r="AD117"/>
  <c r="AC117"/>
  <c r="AB117"/>
  <c r="AA117"/>
  <c r="AE116"/>
  <c r="AD116"/>
  <c r="AC116"/>
  <c r="AB116"/>
  <c r="AA116"/>
  <c r="AE115"/>
  <c r="AD115"/>
  <c r="AC115"/>
  <c r="AB115"/>
  <c r="AA115"/>
  <c r="AE114"/>
  <c r="AD114"/>
  <c r="AC114"/>
  <c r="AB114"/>
  <c r="AA114"/>
  <c r="AE113"/>
  <c r="AD113"/>
  <c r="AC113"/>
  <c r="AB113"/>
  <c r="AA113"/>
  <c r="AE112"/>
  <c r="AD112"/>
  <c r="AC112"/>
  <c r="AB112"/>
  <c r="AA112"/>
  <c r="AF111"/>
  <c r="AE110"/>
  <c r="AD110"/>
  <c r="AC110"/>
  <c r="AB110"/>
  <c r="AA110"/>
  <c r="AE109"/>
  <c r="AD109"/>
  <c r="AC109"/>
  <c r="AB109"/>
  <c r="AA109"/>
  <c r="AE108"/>
  <c r="AD108"/>
  <c r="AC108"/>
  <c r="AB108"/>
  <c r="AA108"/>
  <c r="AE107"/>
  <c r="AD107"/>
  <c r="AC107"/>
  <c r="AB107"/>
  <c r="AA107"/>
  <c r="AE106"/>
  <c r="AD106"/>
  <c r="AC106"/>
  <c r="AB106"/>
  <c r="AA106"/>
  <c r="AE105"/>
  <c r="AD105"/>
  <c r="AC105"/>
  <c r="AB105"/>
  <c r="AA105"/>
  <c r="AE104"/>
  <c r="AD104"/>
  <c r="AC104"/>
  <c r="AB104"/>
  <c r="AA104"/>
  <c r="AE103"/>
  <c r="AD103"/>
  <c r="AC103"/>
  <c r="AB103"/>
  <c r="AA103"/>
  <c r="AE102"/>
  <c r="AD102"/>
  <c r="AC102"/>
  <c r="AB102"/>
  <c r="AA102"/>
  <c r="AE101"/>
  <c r="AD101"/>
  <c r="AC101"/>
  <c r="AB101"/>
  <c r="AA101"/>
  <c r="AF100"/>
  <c r="AE99"/>
  <c r="AD99"/>
  <c r="AC99"/>
  <c r="AB99"/>
  <c r="AA99"/>
  <c r="AE98"/>
  <c r="AD98"/>
  <c r="AC98"/>
  <c r="AB98"/>
  <c r="AA98"/>
  <c r="AE97"/>
  <c r="AD97"/>
  <c r="AC97"/>
  <c r="AB97"/>
  <c r="AA97"/>
  <c r="AE96"/>
  <c r="AE237" s="1"/>
  <c r="AD96"/>
  <c r="AC96"/>
  <c r="AC237" s="1"/>
  <c r="AB96"/>
  <c r="AA96"/>
  <c r="AA237" s="1"/>
  <c r="AE95"/>
  <c r="AD95"/>
  <c r="AD236" s="1"/>
  <c r="AC95"/>
  <c r="AB95"/>
  <c r="AB236" s="1"/>
  <c r="AA95"/>
  <c r="AE94"/>
  <c r="AE235" s="1"/>
  <c r="AD94"/>
  <c r="AC94"/>
  <c r="AC235" s="1"/>
  <c r="AB94"/>
  <c r="AA94"/>
  <c r="AA235" s="1"/>
  <c r="AE93"/>
  <c r="AD93"/>
  <c r="AD234" s="1"/>
  <c r="AC93"/>
  <c r="AB93"/>
  <c r="AB234" s="1"/>
  <c r="AA93"/>
  <c r="AE92"/>
  <c r="AE233" s="1"/>
  <c r="AD92"/>
  <c r="AC92"/>
  <c r="AC233" s="1"/>
  <c r="AB92"/>
  <c r="AA92"/>
  <c r="AA233" s="1"/>
  <c r="AE91"/>
  <c r="AD91"/>
  <c r="AD232" s="1"/>
  <c r="AC91"/>
  <c r="AB91"/>
  <c r="AB232" s="1"/>
  <c r="AA91"/>
  <c r="AE90"/>
  <c r="AE231" s="1"/>
  <c r="AD90"/>
  <c r="AC90"/>
  <c r="AC231" s="1"/>
  <c r="AB90"/>
  <c r="AA90"/>
  <c r="AA231" s="1"/>
  <c r="AF89"/>
  <c r="X176"/>
  <c r="W176"/>
  <c r="V176"/>
  <c r="U176"/>
  <c r="T176"/>
  <c r="X175"/>
  <c r="W175"/>
  <c r="V175"/>
  <c r="U175"/>
  <c r="T175"/>
  <c r="X174"/>
  <c r="W174"/>
  <c r="V174"/>
  <c r="U174"/>
  <c r="T174"/>
  <c r="X173"/>
  <c r="W173"/>
  <c r="V173"/>
  <c r="U173"/>
  <c r="T173"/>
  <c r="X172"/>
  <c r="W172"/>
  <c r="V172"/>
  <c r="U172"/>
  <c r="T172"/>
  <c r="X171"/>
  <c r="W171"/>
  <c r="V171"/>
  <c r="U171"/>
  <c r="T171"/>
  <c r="X170"/>
  <c r="W170"/>
  <c r="V170"/>
  <c r="U170"/>
  <c r="T170"/>
  <c r="X169"/>
  <c r="W169"/>
  <c r="V169"/>
  <c r="U169"/>
  <c r="T169"/>
  <c r="X168"/>
  <c r="W168"/>
  <c r="V168"/>
  <c r="U168"/>
  <c r="T168"/>
  <c r="X167"/>
  <c r="W167"/>
  <c r="V167"/>
  <c r="U167"/>
  <c r="T167"/>
  <c r="Y166"/>
  <c r="X165"/>
  <c r="W165"/>
  <c r="V165"/>
  <c r="U165"/>
  <c r="T165"/>
  <c r="X164"/>
  <c r="W164"/>
  <c r="V164"/>
  <c r="U164"/>
  <c r="T164"/>
  <c r="X163"/>
  <c r="W163"/>
  <c r="V163"/>
  <c r="U163"/>
  <c r="T163"/>
  <c r="X162"/>
  <c r="W162"/>
  <c r="V162"/>
  <c r="U162"/>
  <c r="T162"/>
  <c r="X161"/>
  <c r="W161"/>
  <c r="V161"/>
  <c r="U161"/>
  <c r="T161"/>
  <c r="X160"/>
  <c r="W160"/>
  <c r="V160"/>
  <c r="U160"/>
  <c r="T160"/>
  <c r="X159"/>
  <c r="W159"/>
  <c r="V159"/>
  <c r="U159"/>
  <c r="T159"/>
  <c r="X158"/>
  <c r="W158"/>
  <c r="V158"/>
  <c r="U158"/>
  <c r="T158"/>
  <c r="X157"/>
  <c r="W157"/>
  <c r="V157"/>
  <c r="U157"/>
  <c r="T157"/>
  <c r="X156"/>
  <c r="W156"/>
  <c r="V156"/>
  <c r="U156"/>
  <c r="T156"/>
  <c r="Y155"/>
  <c r="X154"/>
  <c r="W154"/>
  <c r="V154"/>
  <c r="U154"/>
  <c r="T154"/>
  <c r="X153"/>
  <c r="W153"/>
  <c r="V153"/>
  <c r="U153"/>
  <c r="T153"/>
  <c r="X152"/>
  <c r="W152"/>
  <c r="V152"/>
  <c r="U152"/>
  <c r="T152"/>
  <c r="X151"/>
  <c r="W151"/>
  <c r="V151"/>
  <c r="U151"/>
  <c r="T151"/>
  <c r="X150"/>
  <c r="W150"/>
  <c r="V150"/>
  <c r="U150"/>
  <c r="T150"/>
  <c r="X149"/>
  <c r="W149"/>
  <c r="V149"/>
  <c r="U149"/>
  <c r="T149"/>
  <c r="X148"/>
  <c r="W148"/>
  <c r="V148"/>
  <c r="U148"/>
  <c r="T148"/>
  <c r="X147"/>
  <c r="W147"/>
  <c r="V147"/>
  <c r="U147"/>
  <c r="T147"/>
  <c r="X146"/>
  <c r="W146"/>
  <c r="V146"/>
  <c r="U146"/>
  <c r="T146"/>
  <c r="X145"/>
  <c r="W145"/>
  <c r="V145"/>
  <c r="U145"/>
  <c r="T145"/>
  <c r="Y144"/>
  <c r="X143"/>
  <c r="W143"/>
  <c r="W250" s="1"/>
  <c r="V143"/>
  <c r="U143"/>
  <c r="U250" s="1"/>
  <c r="T143"/>
  <c r="X142"/>
  <c r="X249" s="1"/>
  <c r="W142"/>
  <c r="V142"/>
  <c r="V249" s="1"/>
  <c r="U142"/>
  <c r="T142"/>
  <c r="T249" s="1"/>
  <c r="X141"/>
  <c r="W141"/>
  <c r="W248" s="1"/>
  <c r="V141"/>
  <c r="U141"/>
  <c r="U248" s="1"/>
  <c r="T141"/>
  <c r="X140"/>
  <c r="X247" s="1"/>
  <c r="W140"/>
  <c r="V140"/>
  <c r="V247" s="1"/>
  <c r="U140"/>
  <c r="T140"/>
  <c r="T247" s="1"/>
  <c r="X139"/>
  <c r="W139"/>
  <c r="W246" s="1"/>
  <c r="V139"/>
  <c r="U139"/>
  <c r="U246" s="1"/>
  <c r="T139"/>
  <c r="X138"/>
  <c r="X245" s="1"/>
  <c r="W138"/>
  <c r="V138"/>
  <c r="V245" s="1"/>
  <c r="U138"/>
  <c r="T138"/>
  <c r="T245" s="1"/>
  <c r="X137"/>
  <c r="W137"/>
  <c r="W244" s="1"/>
  <c r="V137"/>
  <c r="U137"/>
  <c r="U244" s="1"/>
  <c r="T137"/>
  <c r="X136"/>
  <c r="X243" s="1"/>
  <c r="W136"/>
  <c r="V136"/>
  <c r="V243" s="1"/>
  <c r="U136"/>
  <c r="T136"/>
  <c r="T243" s="1"/>
  <c r="X135"/>
  <c r="W135"/>
  <c r="W242" s="1"/>
  <c r="V135"/>
  <c r="U135"/>
  <c r="U242" s="1"/>
  <c r="T135"/>
  <c r="X134"/>
  <c r="X241" s="1"/>
  <c r="W134"/>
  <c r="V134"/>
  <c r="V241" s="1"/>
  <c r="U134"/>
  <c r="T134"/>
  <c r="T241" s="1"/>
  <c r="Y133"/>
  <c r="X132"/>
  <c r="W132"/>
  <c r="V132"/>
  <c r="U132"/>
  <c r="T132"/>
  <c r="X131"/>
  <c r="W131"/>
  <c r="V131"/>
  <c r="U131"/>
  <c r="T131"/>
  <c r="X130"/>
  <c r="W130"/>
  <c r="V130"/>
  <c r="U130"/>
  <c r="T130"/>
  <c r="X129"/>
  <c r="W129"/>
  <c r="V129"/>
  <c r="U129"/>
  <c r="T129"/>
  <c r="X128"/>
  <c r="W128"/>
  <c r="V128"/>
  <c r="U128"/>
  <c r="T128"/>
  <c r="X127"/>
  <c r="W127"/>
  <c r="V127"/>
  <c r="U127"/>
  <c r="T127"/>
  <c r="X126"/>
  <c r="W126"/>
  <c r="V126"/>
  <c r="U126"/>
  <c r="T126"/>
  <c r="X125"/>
  <c r="W125"/>
  <c r="V125"/>
  <c r="U125"/>
  <c r="T125"/>
  <c r="X124"/>
  <c r="W124"/>
  <c r="V124"/>
  <c r="U124"/>
  <c r="T124"/>
  <c r="X123"/>
  <c r="W123"/>
  <c r="V123"/>
  <c r="U123"/>
  <c r="T123"/>
  <c r="Y122"/>
  <c r="X121"/>
  <c r="W121"/>
  <c r="V121"/>
  <c r="U121"/>
  <c r="T121"/>
  <c r="X120"/>
  <c r="W120"/>
  <c r="V120"/>
  <c r="U120"/>
  <c r="T120"/>
  <c r="X119"/>
  <c r="W119"/>
  <c r="V119"/>
  <c r="U119"/>
  <c r="T119"/>
  <c r="X118"/>
  <c r="W118"/>
  <c r="V118"/>
  <c r="U118"/>
  <c r="T118"/>
  <c r="X117"/>
  <c r="W117"/>
  <c r="V117"/>
  <c r="U117"/>
  <c r="T117"/>
  <c r="X116"/>
  <c r="W116"/>
  <c r="V116"/>
  <c r="U116"/>
  <c r="T116"/>
  <c r="X115"/>
  <c r="W115"/>
  <c r="V115"/>
  <c r="U115"/>
  <c r="T115"/>
  <c r="X114"/>
  <c r="W114"/>
  <c r="V114"/>
  <c r="U114"/>
  <c r="T114"/>
  <c r="X113"/>
  <c r="W113"/>
  <c r="V113"/>
  <c r="U113"/>
  <c r="T113"/>
  <c r="X112"/>
  <c r="W112"/>
  <c r="V112"/>
  <c r="U112"/>
  <c r="T112"/>
  <c r="Y111"/>
  <c r="X110"/>
  <c r="W110"/>
  <c r="V110"/>
  <c r="U110"/>
  <c r="T110"/>
  <c r="X109"/>
  <c r="W109"/>
  <c r="V109"/>
  <c r="U109"/>
  <c r="T109"/>
  <c r="X108"/>
  <c r="W108"/>
  <c r="V108"/>
  <c r="U108"/>
  <c r="T108"/>
  <c r="X107"/>
  <c r="W107"/>
  <c r="V107"/>
  <c r="U107"/>
  <c r="T107"/>
  <c r="X106"/>
  <c r="W106"/>
  <c r="V106"/>
  <c r="U106"/>
  <c r="T106"/>
  <c r="X105"/>
  <c r="W105"/>
  <c r="V105"/>
  <c r="U105"/>
  <c r="T105"/>
  <c r="X104"/>
  <c r="W104"/>
  <c r="V104"/>
  <c r="U104"/>
  <c r="T104"/>
  <c r="X103"/>
  <c r="W103"/>
  <c r="V103"/>
  <c r="U103"/>
  <c r="T103"/>
  <c r="X102"/>
  <c r="W102"/>
  <c r="V102"/>
  <c r="U102"/>
  <c r="T102"/>
  <c r="X101"/>
  <c r="W101"/>
  <c r="V101"/>
  <c r="U101"/>
  <c r="T101"/>
  <c r="Y100"/>
  <c r="X99"/>
  <c r="W99"/>
  <c r="W240" s="1"/>
  <c r="V99"/>
  <c r="U99"/>
  <c r="U240" s="1"/>
  <c r="T99"/>
  <c r="X98"/>
  <c r="X239" s="1"/>
  <c r="W98"/>
  <c r="V98"/>
  <c r="V239" s="1"/>
  <c r="U98"/>
  <c r="T98"/>
  <c r="T239" s="1"/>
  <c r="X97"/>
  <c r="W97"/>
  <c r="W238" s="1"/>
  <c r="V97"/>
  <c r="U97"/>
  <c r="U238" s="1"/>
  <c r="T97"/>
  <c r="X96"/>
  <c r="X237" s="1"/>
  <c r="W96"/>
  <c r="V96"/>
  <c r="V237" s="1"/>
  <c r="U96"/>
  <c r="T96"/>
  <c r="T237" s="1"/>
  <c r="X95"/>
  <c r="W95"/>
  <c r="W236" s="1"/>
  <c r="V95"/>
  <c r="U95"/>
  <c r="U236" s="1"/>
  <c r="T95"/>
  <c r="X94"/>
  <c r="X235" s="1"/>
  <c r="W94"/>
  <c r="V94"/>
  <c r="V235" s="1"/>
  <c r="U94"/>
  <c r="T94"/>
  <c r="T235" s="1"/>
  <c r="X93"/>
  <c r="W93"/>
  <c r="W234" s="1"/>
  <c r="V93"/>
  <c r="U93"/>
  <c r="U234" s="1"/>
  <c r="T93"/>
  <c r="X92"/>
  <c r="X233" s="1"/>
  <c r="W92"/>
  <c r="V92"/>
  <c r="V233" s="1"/>
  <c r="U92"/>
  <c r="T92"/>
  <c r="T233" s="1"/>
  <c r="X91"/>
  <c r="W91"/>
  <c r="W232" s="1"/>
  <c r="V91"/>
  <c r="U91"/>
  <c r="U232" s="1"/>
  <c r="T91"/>
  <c r="X90"/>
  <c r="X231" s="1"/>
  <c r="W90"/>
  <c r="V90"/>
  <c r="V231" s="1"/>
  <c r="U90"/>
  <c r="T90"/>
  <c r="T231" s="1"/>
  <c r="Y89"/>
  <c r="BN25"/>
  <c r="Q176"/>
  <c r="P176"/>
  <c r="O176"/>
  <c r="N176"/>
  <c r="M176"/>
  <c r="Q175"/>
  <c r="P175"/>
  <c r="O175"/>
  <c r="N175"/>
  <c r="M175"/>
  <c r="Q174"/>
  <c r="P174"/>
  <c r="O174"/>
  <c r="N174"/>
  <c r="M174"/>
  <c r="Q173"/>
  <c r="P173"/>
  <c r="O173"/>
  <c r="N173"/>
  <c r="M173"/>
  <c r="Q172"/>
  <c r="P172"/>
  <c r="O172"/>
  <c r="N172"/>
  <c r="M172"/>
  <c r="Q171"/>
  <c r="P171"/>
  <c r="O171"/>
  <c r="N171"/>
  <c r="M171"/>
  <c r="Q170"/>
  <c r="P170"/>
  <c r="O170"/>
  <c r="N170"/>
  <c r="M170"/>
  <c r="Q169"/>
  <c r="P169"/>
  <c r="O169"/>
  <c r="N169"/>
  <c r="M169"/>
  <c r="Q168"/>
  <c r="P168"/>
  <c r="O168"/>
  <c r="N168"/>
  <c r="M168"/>
  <c r="Q167"/>
  <c r="P167"/>
  <c r="O167"/>
  <c r="N167"/>
  <c r="M167"/>
  <c r="R166"/>
  <c r="Q165"/>
  <c r="P165"/>
  <c r="O165"/>
  <c r="N165"/>
  <c r="M165"/>
  <c r="Q164"/>
  <c r="P164"/>
  <c r="O164"/>
  <c r="N164"/>
  <c r="M164"/>
  <c r="Q163"/>
  <c r="P163"/>
  <c r="O163"/>
  <c r="N163"/>
  <c r="M163"/>
  <c r="Q162"/>
  <c r="P162"/>
  <c r="O162"/>
  <c r="N162"/>
  <c r="M162"/>
  <c r="Q161"/>
  <c r="P161"/>
  <c r="O161"/>
  <c r="N161"/>
  <c r="M161"/>
  <c r="Q160"/>
  <c r="P160"/>
  <c r="O160"/>
  <c r="N160"/>
  <c r="M160"/>
  <c r="Q159"/>
  <c r="P159"/>
  <c r="O159"/>
  <c r="N159"/>
  <c r="M159"/>
  <c r="Q158"/>
  <c r="P158"/>
  <c r="O158"/>
  <c r="N158"/>
  <c r="M158"/>
  <c r="Q157"/>
  <c r="P157"/>
  <c r="O157"/>
  <c r="N157"/>
  <c r="M157"/>
  <c r="Q156"/>
  <c r="P156"/>
  <c r="O156"/>
  <c r="N156"/>
  <c r="M156"/>
  <c r="R155"/>
  <c r="Q154"/>
  <c r="P154"/>
  <c r="O154"/>
  <c r="N154"/>
  <c r="M154"/>
  <c r="Q153"/>
  <c r="P153"/>
  <c r="O153"/>
  <c r="N153"/>
  <c r="M153"/>
  <c r="Q152"/>
  <c r="P152"/>
  <c r="O152"/>
  <c r="N152"/>
  <c r="M152"/>
  <c r="Q151"/>
  <c r="P151"/>
  <c r="O151"/>
  <c r="N151"/>
  <c r="M151"/>
  <c r="Q150"/>
  <c r="P150"/>
  <c r="O150"/>
  <c r="N150"/>
  <c r="M150"/>
  <c r="Q149"/>
  <c r="P149"/>
  <c r="O149"/>
  <c r="N149"/>
  <c r="M149"/>
  <c r="Q148"/>
  <c r="P148"/>
  <c r="O148"/>
  <c r="N148"/>
  <c r="M148"/>
  <c r="Q147"/>
  <c r="P147"/>
  <c r="O147"/>
  <c r="N147"/>
  <c r="M147"/>
  <c r="Q146"/>
  <c r="P146"/>
  <c r="O146"/>
  <c r="N146"/>
  <c r="M146"/>
  <c r="Q145"/>
  <c r="P145"/>
  <c r="O145"/>
  <c r="N145"/>
  <c r="M145"/>
  <c r="R144"/>
  <c r="Q143"/>
  <c r="Q250" s="1"/>
  <c r="P143"/>
  <c r="O143"/>
  <c r="O250" s="1"/>
  <c r="N143"/>
  <c r="M143"/>
  <c r="M250" s="1"/>
  <c r="Q142"/>
  <c r="P142"/>
  <c r="P249" s="1"/>
  <c r="O142"/>
  <c r="N142"/>
  <c r="N249" s="1"/>
  <c r="M142"/>
  <c r="Q141"/>
  <c r="Q248" s="1"/>
  <c r="P141"/>
  <c r="O141"/>
  <c r="O248" s="1"/>
  <c r="N141"/>
  <c r="M141"/>
  <c r="M248" s="1"/>
  <c r="Q140"/>
  <c r="P140"/>
  <c r="P247" s="1"/>
  <c r="O140"/>
  <c r="N140"/>
  <c r="N247" s="1"/>
  <c r="M140"/>
  <c r="Q139"/>
  <c r="Q246" s="1"/>
  <c r="P139"/>
  <c r="O139"/>
  <c r="O246" s="1"/>
  <c r="N139"/>
  <c r="M139"/>
  <c r="M246" s="1"/>
  <c r="Q138"/>
  <c r="P138"/>
  <c r="P245" s="1"/>
  <c r="O138"/>
  <c r="N138"/>
  <c r="N245" s="1"/>
  <c r="M138"/>
  <c r="Q137"/>
  <c r="Q244" s="1"/>
  <c r="P137"/>
  <c r="O137"/>
  <c r="O244" s="1"/>
  <c r="N137"/>
  <c r="M137"/>
  <c r="M244" s="1"/>
  <c r="Q136"/>
  <c r="P136"/>
  <c r="P243" s="1"/>
  <c r="O136"/>
  <c r="N136"/>
  <c r="N243" s="1"/>
  <c r="M136"/>
  <c r="Q135"/>
  <c r="Q242" s="1"/>
  <c r="P135"/>
  <c r="O135"/>
  <c r="O242" s="1"/>
  <c r="N135"/>
  <c r="M135"/>
  <c r="M242" s="1"/>
  <c r="Q134"/>
  <c r="P134"/>
  <c r="P241" s="1"/>
  <c r="O134"/>
  <c r="N134"/>
  <c r="N241" s="1"/>
  <c r="M134"/>
  <c r="R133"/>
  <c r="Q132"/>
  <c r="P132"/>
  <c r="O132"/>
  <c r="N132"/>
  <c r="M132"/>
  <c r="Q131"/>
  <c r="P131"/>
  <c r="O131"/>
  <c r="N131"/>
  <c r="M131"/>
  <c r="Q130"/>
  <c r="P130"/>
  <c r="O130"/>
  <c r="N130"/>
  <c r="M130"/>
  <c r="Q129"/>
  <c r="P129"/>
  <c r="O129"/>
  <c r="N129"/>
  <c r="M129"/>
  <c r="Q128"/>
  <c r="P128"/>
  <c r="O128"/>
  <c r="N128"/>
  <c r="M128"/>
  <c r="Q127"/>
  <c r="P127"/>
  <c r="O127"/>
  <c r="N127"/>
  <c r="M127"/>
  <c r="Q126"/>
  <c r="P126"/>
  <c r="O126"/>
  <c r="N126"/>
  <c r="M126"/>
  <c r="Q125"/>
  <c r="P125"/>
  <c r="O125"/>
  <c r="N125"/>
  <c r="M125"/>
  <c r="Q124"/>
  <c r="P124"/>
  <c r="O124"/>
  <c r="N124"/>
  <c r="M124"/>
  <c r="Q123"/>
  <c r="P123"/>
  <c r="O123"/>
  <c r="N123"/>
  <c r="M123"/>
  <c r="R122"/>
  <c r="Q121"/>
  <c r="P121"/>
  <c r="O121"/>
  <c r="N121"/>
  <c r="M121"/>
  <c r="Q120"/>
  <c r="P120"/>
  <c r="O120"/>
  <c r="N120"/>
  <c r="M120"/>
  <c r="Q119"/>
  <c r="P119"/>
  <c r="O119"/>
  <c r="N119"/>
  <c r="M119"/>
  <c r="Q118"/>
  <c r="P118"/>
  <c r="O118"/>
  <c r="N118"/>
  <c r="M118"/>
  <c r="Q117"/>
  <c r="P117"/>
  <c r="O117"/>
  <c r="N117"/>
  <c r="M117"/>
  <c r="Q116"/>
  <c r="P116"/>
  <c r="O116"/>
  <c r="N116"/>
  <c r="M116"/>
  <c r="Q115"/>
  <c r="P115"/>
  <c r="O115"/>
  <c r="N115"/>
  <c r="M115"/>
  <c r="Q114"/>
  <c r="P114"/>
  <c r="O114"/>
  <c r="N114"/>
  <c r="M114"/>
  <c r="Q113"/>
  <c r="P113"/>
  <c r="O113"/>
  <c r="N113"/>
  <c r="M113"/>
  <c r="Q112"/>
  <c r="P112"/>
  <c r="O112"/>
  <c r="N112"/>
  <c r="M112"/>
  <c r="R111"/>
  <c r="Q110"/>
  <c r="P110"/>
  <c r="O110"/>
  <c r="N110"/>
  <c r="M110"/>
  <c r="Q109"/>
  <c r="P109"/>
  <c r="O109"/>
  <c r="N109"/>
  <c r="M109"/>
  <c r="Q108"/>
  <c r="P108"/>
  <c r="O108"/>
  <c r="N108"/>
  <c r="M108"/>
  <c r="Q107"/>
  <c r="P107"/>
  <c r="O107"/>
  <c r="N107"/>
  <c r="M107"/>
  <c r="Q106"/>
  <c r="P106"/>
  <c r="O106"/>
  <c r="N106"/>
  <c r="M106"/>
  <c r="Q105"/>
  <c r="P105"/>
  <c r="O105"/>
  <c r="N105"/>
  <c r="M105"/>
  <c r="Q104"/>
  <c r="P104"/>
  <c r="O104"/>
  <c r="N104"/>
  <c r="M104"/>
  <c r="Q103"/>
  <c r="P103"/>
  <c r="O103"/>
  <c r="N103"/>
  <c r="M103"/>
  <c r="Q102"/>
  <c r="P102"/>
  <c r="O102"/>
  <c r="N102"/>
  <c r="M102"/>
  <c r="Q101"/>
  <c r="P101"/>
  <c r="O101"/>
  <c r="N101"/>
  <c r="M101"/>
  <c r="R100"/>
  <c r="Q99"/>
  <c r="P99"/>
  <c r="O99"/>
  <c r="N99"/>
  <c r="M99"/>
  <c r="Q98"/>
  <c r="P98"/>
  <c r="O98"/>
  <c r="N98"/>
  <c r="M98"/>
  <c r="Q97"/>
  <c r="P97"/>
  <c r="O97"/>
  <c r="N97"/>
  <c r="M97"/>
  <c r="Q96"/>
  <c r="P96"/>
  <c r="O96"/>
  <c r="N96"/>
  <c r="M96"/>
  <c r="Q95"/>
  <c r="P95"/>
  <c r="O95"/>
  <c r="N95"/>
  <c r="M95"/>
  <c r="Q94"/>
  <c r="P94"/>
  <c r="O94"/>
  <c r="N94"/>
  <c r="M94"/>
  <c r="Q93"/>
  <c r="P93"/>
  <c r="O93"/>
  <c r="N93"/>
  <c r="M93"/>
  <c r="Q92"/>
  <c r="P92"/>
  <c r="O92"/>
  <c r="N92"/>
  <c r="M92"/>
  <c r="Q91"/>
  <c r="P91"/>
  <c r="O91"/>
  <c r="N91"/>
  <c r="M91"/>
  <c r="Q90"/>
  <c r="P90"/>
  <c r="O90"/>
  <c r="N90"/>
  <c r="M90"/>
  <c r="R89"/>
  <c r="BJ72"/>
  <c r="BF21"/>
  <c r="BQ64" l="1"/>
  <c r="AB238"/>
  <c r="AD238"/>
  <c r="AA239"/>
  <c r="AC239"/>
  <c r="AE239"/>
  <c r="AB240"/>
  <c r="AD240"/>
  <c r="AA241"/>
  <c r="AC241"/>
  <c r="AE241"/>
  <c r="AB242"/>
  <c r="AD242"/>
  <c r="AA243"/>
  <c r="AC243"/>
  <c r="AE243"/>
  <c r="AB244"/>
  <c r="AD244"/>
  <c r="AA245"/>
  <c r="AC245"/>
  <c r="AE245"/>
  <c r="AB246"/>
  <c r="AD246"/>
  <c r="N231"/>
  <c r="P231"/>
  <c r="M232"/>
  <c r="O232"/>
  <c r="Q232"/>
  <c r="N233"/>
  <c r="P233"/>
  <c r="M234"/>
  <c r="O234"/>
  <c r="Q234"/>
  <c r="N235"/>
  <c r="P235"/>
  <c r="M236"/>
  <c r="O236"/>
  <c r="Q236"/>
  <c r="N237"/>
  <c r="P237"/>
  <c r="M238"/>
  <c r="O238"/>
  <c r="Q238"/>
  <c r="N239"/>
  <c r="P239"/>
  <c r="M240"/>
  <c r="O240"/>
  <c r="Q240"/>
  <c r="AA247"/>
  <c r="AC247"/>
  <c r="AE247"/>
  <c r="AB248"/>
  <c r="AD248"/>
  <c r="AA249"/>
  <c r="AC249"/>
  <c r="AE249"/>
  <c r="AB250"/>
  <c r="AD250"/>
  <c r="AH231"/>
  <c r="AJ231"/>
  <c r="AL231"/>
  <c r="AI232"/>
  <c r="AK232"/>
  <c r="AH233"/>
  <c r="AJ233"/>
  <c r="AL233"/>
  <c r="AI234"/>
  <c r="AK234"/>
  <c r="AH235"/>
  <c r="AJ235"/>
  <c r="AL235"/>
  <c r="AI236"/>
  <c r="AK236"/>
  <c r="AH237"/>
  <c r="AJ237"/>
  <c r="AL237"/>
  <c r="CJ257"/>
  <c r="CJ255"/>
  <c r="CI257"/>
  <c r="CI255"/>
  <c r="CH257"/>
  <c r="CH255"/>
  <c r="CG257"/>
  <c r="CG255"/>
  <c r="CF257"/>
  <c r="CK257" s="1"/>
  <c r="AL310" s="1"/>
  <c r="CF255"/>
  <c r="CK255" s="1"/>
  <c r="AL308" s="1"/>
  <c r="AJ310"/>
  <c r="CJ256"/>
  <c r="AJ308"/>
  <c r="CI256"/>
  <c r="V310"/>
  <c r="CH256"/>
  <c r="O310"/>
  <c r="CG256"/>
  <c r="O308"/>
  <c r="H310"/>
  <c r="CF256"/>
  <c r="CK256" s="1"/>
  <c r="AC309" s="1"/>
  <c r="H308"/>
  <c r="AI238"/>
  <c r="AK238"/>
  <c r="AH239"/>
  <c r="AJ239"/>
  <c r="AL239"/>
  <c r="AI240"/>
  <c r="AK240"/>
  <c r="AH241"/>
  <c r="AJ241"/>
  <c r="AL241"/>
  <c r="AI242"/>
  <c r="AK242"/>
  <c r="AH243"/>
  <c r="AJ243"/>
  <c r="AL243"/>
  <c r="AI244"/>
  <c r="AK244"/>
  <c r="AH245"/>
  <c r="AJ245"/>
  <c r="AL245"/>
  <c r="AI246"/>
  <c r="AK246"/>
  <c r="AH247"/>
  <c r="AJ247"/>
  <c r="AL247"/>
  <c r="AI248"/>
  <c r="AK248"/>
  <c r="AH249"/>
  <c r="AJ249"/>
  <c r="AL249"/>
  <c r="AI250"/>
  <c r="AK250"/>
  <c r="BI203"/>
  <c r="CJ229"/>
  <c r="CJ227"/>
  <c r="CJ225"/>
  <c r="CJ223"/>
  <c r="CJ221"/>
  <c r="CJ219"/>
  <c r="CJ217"/>
  <c r="CJ215"/>
  <c r="CJ213"/>
  <c r="CJ211"/>
  <c r="CI230"/>
  <c r="CI228"/>
  <c r="CI226"/>
  <c r="CI224"/>
  <c r="CI222"/>
  <c r="CI220"/>
  <c r="CI218"/>
  <c r="CI216"/>
  <c r="CI214"/>
  <c r="CI212"/>
  <c r="CI210"/>
  <c r="CH229"/>
  <c r="CH227"/>
  <c r="CH225"/>
  <c r="CH223"/>
  <c r="CH221"/>
  <c r="CH219"/>
  <c r="CH217"/>
  <c r="CH215"/>
  <c r="CH213"/>
  <c r="CH211"/>
  <c r="CG230"/>
  <c r="CG228"/>
  <c r="CG226"/>
  <c r="CG224"/>
  <c r="CG222"/>
  <c r="CG220"/>
  <c r="CG218"/>
  <c r="CG216"/>
  <c r="CG214"/>
  <c r="CG212"/>
  <c r="CG210"/>
  <c r="CF229"/>
  <c r="CF227"/>
  <c r="CF225"/>
  <c r="CF223"/>
  <c r="CF221"/>
  <c r="CF219"/>
  <c r="CF217"/>
  <c r="CF215"/>
  <c r="CF213"/>
  <c r="CF211"/>
  <c r="CJ253"/>
  <c r="CJ251"/>
  <c r="CI252"/>
  <c r="CH253"/>
  <c r="CH251"/>
  <c r="CG252"/>
  <c r="CK254"/>
  <c r="CF252"/>
  <c r="M231"/>
  <c r="O231"/>
  <c r="Q231"/>
  <c r="N232"/>
  <c r="P232"/>
  <c r="M233"/>
  <c r="O233"/>
  <c r="Q233"/>
  <c r="N234"/>
  <c r="P234"/>
  <c r="M235"/>
  <c r="O235"/>
  <c r="Q235"/>
  <c r="N236"/>
  <c r="P236"/>
  <c r="M237"/>
  <c r="O237"/>
  <c r="Q237"/>
  <c r="N238"/>
  <c r="P238"/>
  <c r="M239"/>
  <c r="O239"/>
  <c r="Q239"/>
  <c r="N240"/>
  <c r="P240"/>
  <c r="M241"/>
  <c r="O241"/>
  <c r="Q241"/>
  <c r="N242"/>
  <c r="P242"/>
  <c r="M243"/>
  <c r="O243"/>
  <c r="Q243"/>
  <c r="N244"/>
  <c r="P244"/>
  <c r="M245"/>
  <c r="O245"/>
  <c r="Q245"/>
  <c r="N246"/>
  <c r="P246"/>
  <c r="M247"/>
  <c r="O247"/>
  <c r="Q247"/>
  <c r="N248"/>
  <c r="P248"/>
  <c r="M249"/>
  <c r="O249"/>
  <c r="Q249"/>
  <c r="N250"/>
  <c r="P250"/>
  <c r="U231"/>
  <c r="W231"/>
  <c r="T232"/>
  <c r="V232"/>
  <c r="X232"/>
  <c r="U233"/>
  <c r="W233"/>
  <c r="T234"/>
  <c r="V234"/>
  <c r="X234"/>
  <c r="U235"/>
  <c r="W235"/>
  <c r="T236"/>
  <c r="V236"/>
  <c r="X236"/>
  <c r="U237"/>
  <c r="W237"/>
  <c r="T238"/>
  <c r="V238"/>
  <c r="X238"/>
  <c r="U239"/>
  <c r="W239"/>
  <c r="T240"/>
  <c r="V240"/>
  <c r="X240"/>
  <c r="U241"/>
  <c r="W241"/>
  <c r="T242"/>
  <c r="V242"/>
  <c r="X242"/>
  <c r="U243"/>
  <c r="W243"/>
  <c r="T244"/>
  <c r="V244"/>
  <c r="X244"/>
  <c r="U245"/>
  <c r="W245"/>
  <c r="T246"/>
  <c r="V246"/>
  <c r="X246"/>
  <c r="U247"/>
  <c r="W247"/>
  <c r="T248"/>
  <c r="V248"/>
  <c r="X248"/>
  <c r="U249"/>
  <c r="W249"/>
  <c r="T250"/>
  <c r="V250"/>
  <c r="X250"/>
  <c r="AB231"/>
  <c r="AD231"/>
  <c r="AA232"/>
  <c r="AC232"/>
  <c r="AE232"/>
  <c r="AB233"/>
  <c r="AD233"/>
  <c r="AA234"/>
  <c r="AC234"/>
  <c r="AE234"/>
  <c r="AB235"/>
  <c r="AD235"/>
  <c r="AA236"/>
  <c r="AC236"/>
  <c r="AE236"/>
  <c r="AB237"/>
  <c r="AD237"/>
  <c r="AA238"/>
  <c r="AC238"/>
  <c r="AE238"/>
  <c r="AB239"/>
  <c r="AD239"/>
  <c r="AA240"/>
  <c r="AC240"/>
  <c r="AE240"/>
  <c r="AB241"/>
  <c r="AD241"/>
  <c r="AA242"/>
  <c r="AC242"/>
  <c r="AE242"/>
  <c r="AB243"/>
  <c r="AD243"/>
  <c r="AA244"/>
  <c r="AC244"/>
  <c r="AE244"/>
  <c r="AB245"/>
  <c r="AD245"/>
  <c r="AA246"/>
  <c r="AC246"/>
  <c r="AE246"/>
  <c r="AB247"/>
  <c r="AD247"/>
  <c r="AA248"/>
  <c r="AC248"/>
  <c r="AE248"/>
  <c r="AB249"/>
  <c r="AD249"/>
  <c r="AA250"/>
  <c r="AC250"/>
  <c r="AE250"/>
  <c r="AI231"/>
  <c r="AK231"/>
  <c r="AH232"/>
  <c r="AJ232"/>
  <c r="AL232"/>
  <c r="AI233"/>
  <c r="AK233"/>
  <c r="AH234"/>
  <c r="AJ234"/>
  <c r="AL234"/>
  <c r="AI235"/>
  <c r="AK235"/>
  <c r="AH236"/>
  <c r="AJ236"/>
  <c r="AL236"/>
  <c r="AI237"/>
  <c r="AK237"/>
  <c r="AH238"/>
  <c r="AJ238"/>
  <c r="AL238"/>
  <c r="AI239"/>
  <c r="AK239"/>
  <c r="AH240"/>
  <c r="AJ240"/>
  <c r="AL240"/>
  <c r="AI241"/>
  <c r="AK241"/>
  <c r="AH242"/>
  <c r="AJ242"/>
  <c r="AL242"/>
  <c r="AI243"/>
  <c r="AK243"/>
  <c r="AH244"/>
  <c r="AJ244"/>
  <c r="AL244"/>
  <c r="AI245"/>
  <c r="AK245"/>
  <c r="AH246"/>
  <c r="AJ246"/>
  <c r="AL246"/>
  <c r="AI247"/>
  <c r="AK247"/>
  <c r="AH248"/>
  <c r="AJ248"/>
  <c r="AL248"/>
  <c r="AI249"/>
  <c r="AK249"/>
  <c r="AH250"/>
  <c r="AJ250"/>
  <c r="AL250"/>
  <c r="CJ230"/>
  <c r="CJ228"/>
  <c r="CJ226"/>
  <c r="CJ224"/>
  <c r="CJ222"/>
  <c r="CJ220"/>
  <c r="CJ218"/>
  <c r="CJ216"/>
  <c r="CJ214"/>
  <c r="CJ212"/>
  <c r="CJ210"/>
  <c r="CI229"/>
  <c r="CI227"/>
  <c r="CI225"/>
  <c r="CI223"/>
  <c r="CI221"/>
  <c r="CI219"/>
  <c r="CI217"/>
  <c r="CI215"/>
  <c r="CI213"/>
  <c r="CI211"/>
  <c r="CH230"/>
  <c r="CH228"/>
  <c r="CH226"/>
  <c r="CH224"/>
  <c r="CH222"/>
  <c r="CH220"/>
  <c r="CH218"/>
  <c r="CH216"/>
  <c r="CH214"/>
  <c r="CH212"/>
  <c r="X258"/>
  <c r="T258"/>
  <c r="CH210"/>
  <c r="CG229"/>
  <c r="CG227"/>
  <c r="CG225"/>
  <c r="CG223"/>
  <c r="CG221"/>
  <c r="CG219"/>
  <c r="CG217"/>
  <c r="CG215"/>
  <c r="CG213"/>
  <c r="CG211"/>
  <c r="CF230"/>
  <c r="CF228"/>
  <c r="CK228" s="1"/>
  <c r="CF226"/>
  <c r="CF224"/>
  <c r="CK224" s="1"/>
  <c r="CF222"/>
  <c r="CF220"/>
  <c r="CK220" s="1"/>
  <c r="CF218"/>
  <c r="CK218" s="1"/>
  <c r="CF216"/>
  <c r="CK216" s="1"/>
  <c r="CF214"/>
  <c r="CK214" s="1"/>
  <c r="CF212"/>
  <c r="CK212" s="1"/>
  <c r="CJ252"/>
  <c r="CI253"/>
  <c r="CI251"/>
  <c r="CH252"/>
  <c r="CG253"/>
  <c r="CG251"/>
  <c r="CF253"/>
  <c r="CF251"/>
  <c r="BI196"/>
  <c r="BI192"/>
  <c r="BO182"/>
  <c r="BV85"/>
  <c r="BG65"/>
  <c r="BI60"/>
  <c r="BF53"/>
  <c r="BI28"/>
  <c r="BO20"/>
  <c r="BN9"/>
  <c r="BX8"/>
  <c r="BG177"/>
  <c r="BJ8"/>
  <c r="BF85"/>
  <c r="BG14"/>
  <c r="BJ165"/>
  <c r="BJ169"/>
  <c r="BV199"/>
  <c r="BI187"/>
  <c r="BO75"/>
  <c r="BV60"/>
  <c r="CC25"/>
  <c r="BV34"/>
  <c r="BH194"/>
  <c r="BH189"/>
  <c r="BV186"/>
  <c r="BH185"/>
  <c r="BJ88"/>
  <c r="BN82"/>
  <c r="BG81"/>
  <c r="BI76"/>
  <c r="BX72"/>
  <c r="BO69"/>
  <c r="BG62"/>
  <c r="BQ56"/>
  <c r="BG49"/>
  <c r="BG30"/>
  <c r="BO28"/>
  <c r="BJ24"/>
  <c r="BO22"/>
  <c r="BV21"/>
  <c r="BN17"/>
  <c r="CE12"/>
  <c r="BO7"/>
  <c r="BN33"/>
  <c r="BF37"/>
  <c r="CE44"/>
  <c r="BV47"/>
  <c r="BI178"/>
  <c r="BJ180"/>
  <c r="BO195"/>
  <c r="BH201"/>
  <c r="BI199"/>
  <c r="BG197"/>
  <c r="BO196"/>
  <c r="BI194"/>
  <c r="BH190"/>
  <c r="BQ188"/>
  <c r="BV187"/>
  <c r="BG186"/>
  <c r="BO183"/>
  <c r="BG17"/>
  <c r="BI44"/>
  <c r="BJ56"/>
  <c r="BF69"/>
  <c r="BO44"/>
  <c r="BH197"/>
  <c r="BH191"/>
  <c r="BH186"/>
  <c r="BP88"/>
  <c r="BI84"/>
  <c r="BJ80"/>
  <c r="BG73"/>
  <c r="BF61"/>
  <c r="BG57"/>
  <c r="BV54"/>
  <c r="BV53"/>
  <c r="BN29"/>
  <c r="BG25"/>
  <c r="BO24"/>
  <c r="BI20"/>
  <c r="BO16"/>
  <c r="CC6"/>
  <c r="BX40"/>
  <c r="BH177"/>
  <c r="BI179"/>
  <c r="BV180"/>
  <c r="BI12"/>
  <c r="BG91"/>
  <c r="BF92"/>
  <c r="BG95"/>
  <c r="BF96"/>
  <c r="BG99"/>
  <c r="BG104"/>
  <c r="BG108"/>
  <c r="BJ124"/>
  <c r="BI126"/>
  <c r="BJ128"/>
  <c r="BI130"/>
  <c r="BJ132"/>
  <c r="BG135"/>
  <c r="BF136"/>
  <c r="BG139"/>
  <c r="BF140"/>
  <c r="BG143"/>
  <c r="BG148"/>
  <c r="BG152"/>
  <c r="BJ168"/>
  <c r="BI170"/>
  <c r="BJ172"/>
  <c r="BI174"/>
  <c r="BJ176"/>
  <c r="BH199"/>
  <c r="BO12"/>
  <c r="BG181"/>
  <c r="BV87"/>
  <c r="BV86"/>
  <c r="BG85"/>
  <c r="BP84"/>
  <c r="BV83"/>
  <c r="BG82"/>
  <c r="BI80"/>
  <c r="BV79"/>
  <c r="BO76"/>
  <c r="BV75"/>
  <c r="BF73"/>
  <c r="BO70"/>
  <c r="BG69"/>
  <c r="BV67"/>
  <c r="BG66"/>
  <c r="BN65"/>
  <c r="BI64"/>
  <c r="BX60"/>
  <c r="BO57"/>
  <c r="BG53"/>
  <c r="BV51"/>
  <c r="BG50"/>
  <c r="BI32"/>
  <c r="BQ28"/>
  <c r="CC26"/>
  <c r="BO25"/>
  <c r="BV22"/>
  <c r="BG21"/>
  <c r="BQ20"/>
  <c r="BV19"/>
  <c r="BG18"/>
  <c r="BO17"/>
  <c r="BI16"/>
  <c r="CC15"/>
  <c r="CC13"/>
  <c r="BQ12"/>
  <c r="BV9"/>
  <c r="BO8"/>
  <c r="BV7"/>
  <c r="CC35"/>
  <c r="BV37"/>
  <c r="BV38"/>
  <c r="BV41"/>
  <c r="BQ44"/>
  <c r="BF45"/>
  <c r="BO47"/>
  <c r="BI48"/>
  <c r="BX204"/>
  <c r="BO204"/>
  <c r="BV204"/>
  <c r="BH204"/>
  <c r="BQ204"/>
  <c r="BJ204"/>
  <c r="BI204"/>
  <c r="BO201"/>
  <c r="BG201"/>
  <c r="BQ200"/>
  <c r="BX200"/>
  <c r="BO200"/>
  <c r="BI200"/>
  <c r="BV192"/>
  <c r="BQ192"/>
  <c r="BH192"/>
  <c r="BO192"/>
  <c r="BQ184"/>
  <c r="BX184"/>
  <c r="BO184"/>
  <c r="BV184"/>
  <c r="BV59"/>
  <c r="BO59"/>
  <c r="BV55"/>
  <c r="BO55"/>
  <c r="CC31"/>
  <c r="BV31"/>
  <c r="BV27"/>
  <c r="CC27"/>
  <c r="BV11"/>
  <c r="CC11"/>
  <c r="BV33"/>
  <c r="CC33"/>
  <c r="CC34"/>
  <c r="BN34"/>
  <c r="BV39"/>
  <c r="BO39"/>
  <c r="BV42"/>
  <c r="BO42"/>
  <c r="BV46"/>
  <c r="BO46"/>
  <c r="BJ12"/>
  <c r="BF25"/>
  <c r="BG37"/>
  <c r="BJ44"/>
  <c r="BF57"/>
  <c r="BJ76"/>
  <c r="BF93"/>
  <c r="BJ121"/>
  <c r="BF137"/>
  <c r="BH184"/>
  <c r="BH188"/>
  <c r="BJ192"/>
  <c r="BO9"/>
  <c r="BO15"/>
  <c r="BO31"/>
  <c r="BO51"/>
  <c r="BV48"/>
  <c r="BV73"/>
  <c r="CE48"/>
  <c r="BO203"/>
  <c r="BV203"/>
  <c r="BG202"/>
  <c r="BV202"/>
  <c r="BO199"/>
  <c r="BV198"/>
  <c r="BH198"/>
  <c r="BO198"/>
  <c r="BV195"/>
  <c r="BH195"/>
  <c r="BO193"/>
  <c r="BH193"/>
  <c r="BV189"/>
  <c r="BV182"/>
  <c r="BN86"/>
  <c r="BV82"/>
  <c r="BV81"/>
  <c r="BN81"/>
  <c r="BV78"/>
  <c r="BN78"/>
  <c r="BV77"/>
  <c r="BN77"/>
  <c r="BP76"/>
  <c r="BX76"/>
  <c r="BV76"/>
  <c r="BQ76"/>
  <c r="BV74"/>
  <c r="BN74"/>
  <c r="BO74"/>
  <c r="BV72"/>
  <c r="BP72"/>
  <c r="BO72"/>
  <c r="BN70"/>
  <c r="BV70"/>
  <c r="BX68"/>
  <c r="BV68"/>
  <c r="BP68"/>
  <c r="BQ68"/>
  <c r="BN66"/>
  <c r="BO66"/>
  <c r="BV65"/>
  <c r="BO65"/>
  <c r="BX64"/>
  <c r="BP64"/>
  <c r="BV64"/>
  <c r="BO64"/>
  <c r="BO60"/>
  <c r="BV58"/>
  <c r="BO58"/>
  <c r="BV56"/>
  <c r="BO56"/>
  <c r="BX56"/>
  <c r="BX52"/>
  <c r="BV52"/>
  <c r="BQ52"/>
  <c r="BO52"/>
  <c r="BV49"/>
  <c r="BO49"/>
  <c r="BX32"/>
  <c r="BV32"/>
  <c r="BP32"/>
  <c r="BV30"/>
  <c r="CC30"/>
  <c r="BN30"/>
  <c r="CC28"/>
  <c r="BP28"/>
  <c r="CE28"/>
  <c r="BV26"/>
  <c r="BN26"/>
  <c r="CC21"/>
  <c r="CC18"/>
  <c r="BN18"/>
  <c r="BV18"/>
  <c r="BV13"/>
  <c r="CC12"/>
  <c r="BX12"/>
  <c r="BP12"/>
  <c r="BV12"/>
  <c r="BV10"/>
  <c r="CC10"/>
  <c r="BN10"/>
  <c r="CE8"/>
  <c r="BV8"/>
  <c r="CC8"/>
  <c r="BQ8"/>
  <c r="BX36"/>
  <c r="CE36"/>
  <c r="BV36"/>
  <c r="CC36"/>
  <c r="BQ36"/>
  <c r="BO36"/>
  <c r="BX44"/>
  <c r="BV44"/>
  <c r="BX48"/>
  <c r="BQ48"/>
  <c r="BO178"/>
  <c r="BV178"/>
  <c r="BH178"/>
  <c r="BG6"/>
  <c r="BF13"/>
  <c r="BF29"/>
  <c r="BJ32"/>
  <c r="BI36"/>
  <c r="BG38"/>
  <c r="BG41"/>
  <c r="BJ48"/>
  <c r="BI52"/>
  <c r="BG54"/>
  <c r="BJ64"/>
  <c r="BI68"/>
  <c r="BG70"/>
  <c r="BF77"/>
  <c r="BG86"/>
  <c r="BF90"/>
  <c r="BG93"/>
  <c r="BF94"/>
  <c r="BG97"/>
  <c r="BF98"/>
  <c r="BG102"/>
  <c r="BG106"/>
  <c r="BG110"/>
  <c r="BG114"/>
  <c r="BG118"/>
  <c r="BI124"/>
  <c r="BJ126"/>
  <c r="BI128"/>
  <c r="BJ130"/>
  <c r="BI132"/>
  <c r="BF134"/>
  <c r="BG137"/>
  <c r="BF138"/>
  <c r="BG141"/>
  <c r="BF142"/>
  <c r="BG146"/>
  <c r="BG150"/>
  <c r="BG154"/>
  <c r="BG158"/>
  <c r="BG162"/>
  <c r="BI168"/>
  <c r="BJ170"/>
  <c r="BI172"/>
  <c r="BJ174"/>
  <c r="BI176"/>
  <c r="BG182"/>
  <c r="BI184"/>
  <c r="BJ188"/>
  <c r="BG193"/>
  <c r="BI195"/>
  <c r="BH200"/>
  <c r="BH202"/>
  <c r="BP8"/>
  <c r="BO10"/>
  <c r="BN13"/>
  <c r="BO18"/>
  <c r="BN21"/>
  <c r="BO26"/>
  <c r="BO32"/>
  <c r="BO34"/>
  <c r="BQ40"/>
  <c r="BO53"/>
  <c r="BQ60"/>
  <c r="BO67"/>
  <c r="BQ72"/>
  <c r="BO77"/>
  <c r="BM91"/>
  <c r="BM95"/>
  <c r="BM99"/>
  <c r="BQ123"/>
  <c r="BQ127"/>
  <c r="BQ131"/>
  <c r="BM135"/>
  <c r="BM139"/>
  <c r="BM143"/>
  <c r="BQ167"/>
  <c r="BQ171"/>
  <c r="BQ175"/>
  <c r="BV15"/>
  <c r="BV28"/>
  <c r="BV66"/>
  <c r="BX192"/>
  <c r="CC19"/>
  <c r="CC32"/>
  <c r="BQ196"/>
  <c r="BX196"/>
  <c r="BJ196"/>
  <c r="BV196"/>
  <c r="BX188"/>
  <c r="BO188"/>
  <c r="BV188"/>
  <c r="BI188"/>
  <c r="BV71"/>
  <c r="BO71"/>
  <c r="BV63"/>
  <c r="BO63"/>
  <c r="BV23"/>
  <c r="CC23"/>
  <c r="BV43"/>
  <c r="BO43"/>
  <c r="BV45"/>
  <c r="BO45"/>
  <c r="BF9"/>
  <c r="BJ28"/>
  <c r="BG34"/>
  <c r="BF41"/>
  <c r="BJ60"/>
  <c r="BF97"/>
  <c r="BJ125"/>
  <c r="BF141"/>
  <c r="BO23"/>
  <c r="BO33"/>
  <c r="BO38"/>
  <c r="BV35"/>
  <c r="BV200"/>
  <c r="BV201"/>
  <c r="BO197"/>
  <c r="BV197"/>
  <c r="BO194"/>
  <c r="BV194"/>
  <c r="BO191"/>
  <c r="BV191"/>
  <c r="BO190"/>
  <c r="BV190"/>
  <c r="BG190"/>
  <c r="BO187"/>
  <c r="BO186"/>
  <c r="BI186"/>
  <c r="BV185"/>
  <c r="BG185"/>
  <c r="BO185"/>
  <c r="BI183"/>
  <c r="BV183"/>
  <c r="BO181"/>
  <c r="BV181"/>
  <c r="BH181"/>
  <c r="BV88"/>
  <c r="BX88"/>
  <c r="BN85"/>
  <c r="BX84"/>
  <c r="BV84"/>
  <c r="BQ84"/>
  <c r="BX80"/>
  <c r="BQ80"/>
  <c r="BP80"/>
  <c r="BO73"/>
  <c r="BN69"/>
  <c r="BV69"/>
  <c r="BV62"/>
  <c r="BV61"/>
  <c r="BO61"/>
  <c r="BV57"/>
  <c r="BV50"/>
  <c r="BV29"/>
  <c r="CC29"/>
  <c r="BV25"/>
  <c r="CE24"/>
  <c r="BV24"/>
  <c r="CC24"/>
  <c r="BP24"/>
  <c r="BX24"/>
  <c r="BN22"/>
  <c r="CC22"/>
  <c r="BX20"/>
  <c r="CE20"/>
  <c r="BV20"/>
  <c r="BP20"/>
  <c r="BV17"/>
  <c r="CC17"/>
  <c r="BX16"/>
  <c r="CE16"/>
  <c r="BP16"/>
  <c r="CC16"/>
  <c r="BV14"/>
  <c r="CC14"/>
  <c r="BN14"/>
  <c r="CC9"/>
  <c r="BV6"/>
  <c r="BO6"/>
  <c r="CE40"/>
  <c r="BV40"/>
  <c r="BO40"/>
  <c r="BO177"/>
  <c r="BV177"/>
  <c r="BF177"/>
  <c r="BV179"/>
  <c r="BO179"/>
  <c r="BQ180"/>
  <c r="BO180"/>
  <c r="BH180"/>
  <c r="BG9"/>
  <c r="BJ16"/>
  <c r="BG22"/>
  <c r="BI8"/>
  <c r="BG10"/>
  <c r="BG13"/>
  <c r="BF17"/>
  <c r="BJ20"/>
  <c r="BI24"/>
  <c r="BG26"/>
  <c r="BG29"/>
  <c r="BF33"/>
  <c r="BJ36"/>
  <c r="BI40"/>
  <c r="BG42"/>
  <c r="BG45"/>
  <c r="BF49"/>
  <c r="BJ52"/>
  <c r="BI56"/>
  <c r="BG58"/>
  <c r="BG61"/>
  <c r="BF65"/>
  <c r="BJ68"/>
  <c r="BI72"/>
  <c r="BG74"/>
  <c r="BG77"/>
  <c r="BF81"/>
  <c r="BJ84"/>
  <c r="BI88"/>
  <c r="BF91"/>
  <c r="BF95"/>
  <c r="BF99"/>
  <c r="BJ123"/>
  <c r="BJ127"/>
  <c r="BJ131"/>
  <c r="BF135"/>
  <c r="BF139"/>
  <c r="BF143"/>
  <c r="BJ167"/>
  <c r="BJ171"/>
  <c r="BJ175"/>
  <c r="BG178"/>
  <c r="BI180"/>
  <c r="BH182"/>
  <c r="BJ184"/>
  <c r="BH187"/>
  <c r="BG189"/>
  <c r="BI191"/>
  <c r="BG194"/>
  <c r="BH196"/>
  <c r="BG198"/>
  <c r="BJ200"/>
  <c r="BH203"/>
  <c r="BN6"/>
  <c r="BM9"/>
  <c r="BO11"/>
  <c r="BO13"/>
  <c r="BQ16"/>
  <c r="BO19"/>
  <c r="BO21"/>
  <c r="BQ24"/>
  <c r="BO27"/>
  <c r="BO29"/>
  <c r="BQ32"/>
  <c r="BO35"/>
  <c r="BO41"/>
  <c r="BO48"/>
  <c r="BO54"/>
  <c r="BO62"/>
  <c r="BO68"/>
  <c r="BN73"/>
  <c r="BO78"/>
  <c r="BQ88"/>
  <c r="BN91"/>
  <c r="BM92"/>
  <c r="BN95"/>
  <c r="BM96"/>
  <c r="BN99"/>
  <c r="BN104"/>
  <c r="BN108"/>
  <c r="BQ124"/>
  <c r="BP126"/>
  <c r="BQ128"/>
  <c r="BP130"/>
  <c r="BQ132"/>
  <c r="BN135"/>
  <c r="BM136"/>
  <c r="BN139"/>
  <c r="BM140"/>
  <c r="BN143"/>
  <c r="BN148"/>
  <c r="BN152"/>
  <c r="BQ168"/>
  <c r="BP170"/>
  <c r="BQ172"/>
  <c r="BP174"/>
  <c r="BQ176"/>
  <c r="BO189"/>
  <c r="BO202"/>
  <c r="BV16"/>
  <c r="BX28"/>
  <c r="BV80"/>
  <c r="BX180"/>
  <c r="BV193"/>
  <c r="CC7"/>
  <c r="CC20"/>
  <c r="CE32"/>
  <c r="BU91"/>
  <c r="BT92"/>
  <c r="BV93"/>
  <c r="BU95"/>
  <c r="BT96"/>
  <c r="BV97"/>
  <c r="BU99"/>
  <c r="BV102"/>
  <c r="BU104"/>
  <c r="BV106"/>
  <c r="BU108"/>
  <c r="BV110"/>
  <c r="BW113"/>
  <c r="BV115"/>
  <c r="BW117"/>
  <c r="BV119"/>
  <c r="BV124"/>
  <c r="BX124"/>
  <c r="BW126"/>
  <c r="BV128"/>
  <c r="BX128"/>
  <c r="BW130"/>
  <c r="BV132"/>
  <c r="BX132"/>
  <c r="BU135"/>
  <c r="BT136"/>
  <c r="BV137"/>
  <c r="BU139"/>
  <c r="BT140"/>
  <c r="BV141"/>
  <c r="BU143"/>
  <c r="BV146"/>
  <c r="BU148"/>
  <c r="BV150"/>
  <c r="BU152"/>
  <c r="BV154"/>
  <c r="BW157"/>
  <c r="BX168"/>
  <c r="BW170"/>
  <c r="BX172"/>
  <c r="BW174"/>
  <c r="BX176"/>
  <c r="BJ173"/>
  <c r="BM90"/>
  <c r="BN93"/>
  <c r="BM94"/>
  <c r="BN97"/>
  <c r="BM98"/>
  <c r="BM137"/>
  <c r="BM141"/>
  <c r="BQ165"/>
  <c r="BQ169"/>
  <c r="BQ173"/>
  <c r="BT90"/>
  <c r="BT94"/>
  <c r="BU114"/>
  <c r="BX126"/>
  <c r="BT134"/>
  <c r="BT138"/>
  <c r="BT142"/>
  <c r="BX170"/>
  <c r="BX174"/>
  <c r="BN102"/>
  <c r="BN106"/>
  <c r="BN110"/>
  <c r="BN114"/>
  <c r="BN118"/>
  <c r="BP124"/>
  <c r="BQ126"/>
  <c r="BP128"/>
  <c r="BQ130"/>
  <c r="BP132"/>
  <c r="BM134"/>
  <c r="BN137"/>
  <c r="BM138"/>
  <c r="BN141"/>
  <c r="BM142"/>
  <c r="BN146"/>
  <c r="BN150"/>
  <c r="BN154"/>
  <c r="BN158"/>
  <c r="BN162"/>
  <c r="BP168"/>
  <c r="BQ170"/>
  <c r="BQ174"/>
  <c r="CA90"/>
  <c r="CA94"/>
  <c r="CE126"/>
  <c r="CA134"/>
  <c r="CA138"/>
  <c r="CA142"/>
  <c r="CE170"/>
  <c r="CE174"/>
  <c r="AX144"/>
  <c r="AV145"/>
  <c r="AV146" s="1"/>
  <c r="AX146" s="1"/>
  <c r="BO79"/>
  <c r="BO80"/>
  <c r="BO81"/>
  <c r="BO82"/>
  <c r="BO83"/>
  <c r="BO84"/>
  <c r="BO85"/>
  <c r="BO86"/>
  <c r="BO87"/>
  <c r="BO88"/>
  <c r="BO93"/>
  <c r="BO97"/>
  <c r="BO102"/>
  <c r="BO106"/>
  <c r="BO110"/>
  <c r="BP113"/>
  <c r="BO115"/>
  <c r="BP117"/>
  <c r="BO119"/>
  <c r="BO124"/>
  <c r="BO128"/>
  <c r="BO132"/>
  <c r="BO137"/>
  <c r="BO141"/>
  <c r="BO146"/>
  <c r="BO150"/>
  <c r="CB114"/>
  <c r="CB158"/>
  <c r="CB162"/>
  <c r="AX142"/>
  <c r="AX140"/>
  <c r="AX138"/>
  <c r="AX136"/>
  <c r="AX134"/>
  <c r="AX89"/>
  <c r="AX65"/>
  <c r="AX25"/>
  <c r="AP5" i="7"/>
  <c r="AP23"/>
  <c r="AP19"/>
  <c r="AP15"/>
  <c r="AP11"/>
  <c r="AP7"/>
  <c r="AX22" i="2"/>
  <c r="CC37"/>
  <c r="CC38"/>
  <c r="CC39"/>
  <c r="CC40"/>
  <c r="CC41"/>
  <c r="CC42"/>
  <c r="CC43"/>
  <c r="CC44"/>
  <c r="CC45"/>
  <c r="CC46"/>
  <c r="CC47"/>
  <c r="CC48"/>
  <c r="AX189"/>
  <c r="AX141"/>
  <c r="AX139"/>
  <c r="AX137"/>
  <c r="AX135"/>
  <c r="AX133"/>
  <c r="AX73"/>
  <c r="AO47" i="7"/>
  <c r="AP25"/>
  <c r="AP21"/>
  <c r="AP17"/>
  <c r="AP13"/>
  <c r="AP9"/>
  <c r="AV23" i="2"/>
  <c r="AP47" i="7"/>
  <c r="BV159" i="2"/>
  <c r="BW161"/>
  <c r="BV163"/>
  <c r="BV168"/>
  <c r="BU158"/>
  <c r="BU162"/>
  <c r="BI15"/>
  <c r="BI23"/>
  <c r="BI43"/>
  <c r="BI55"/>
  <c r="BI75"/>
  <c r="BI83"/>
  <c r="BH108"/>
  <c r="BH113"/>
  <c r="BH117"/>
  <c r="BH126"/>
  <c r="BH130"/>
  <c r="BH139"/>
  <c r="BH157"/>
  <c r="BH161"/>
  <c r="BW108"/>
  <c r="BU112"/>
  <c r="BU116"/>
  <c r="BU120"/>
  <c r="BW152"/>
  <c r="BU156"/>
  <c r="BU160"/>
  <c r="BU164"/>
  <c r="BV172"/>
  <c r="BV176"/>
  <c r="BI7"/>
  <c r="BI22"/>
  <c r="BI31"/>
  <c r="BI39"/>
  <c r="BI47"/>
  <c r="BI63"/>
  <c r="BI67"/>
  <c r="BI79"/>
  <c r="BI87"/>
  <c r="BH91"/>
  <c r="BH99"/>
  <c r="BI110"/>
  <c r="BI115"/>
  <c r="BI119"/>
  <c r="BH135"/>
  <c r="BH143"/>
  <c r="BH148"/>
  <c r="BP7"/>
  <c r="BP11"/>
  <c r="BP15"/>
  <c r="BP19"/>
  <c r="BP23"/>
  <c r="BP27"/>
  <c r="BP31"/>
  <c r="BP35"/>
  <c r="BP50"/>
  <c r="BP58"/>
  <c r="BP63"/>
  <c r="BP67"/>
  <c r="BP71"/>
  <c r="BP74"/>
  <c r="BP75"/>
  <c r="BP79"/>
  <c r="BP82"/>
  <c r="BP83"/>
  <c r="BP87"/>
  <c r="BO91"/>
  <c r="BO95"/>
  <c r="BO99"/>
  <c r="BO104"/>
  <c r="BO108"/>
  <c r="BO113"/>
  <c r="BP115"/>
  <c r="BO117"/>
  <c r="BP119"/>
  <c r="BO126"/>
  <c r="BO130"/>
  <c r="BO135"/>
  <c r="BO139"/>
  <c r="BO143"/>
  <c r="BO148"/>
  <c r="BO152"/>
  <c r="BO157"/>
  <c r="BP159"/>
  <c r="BO161"/>
  <c r="BP163"/>
  <c r="BI6"/>
  <c r="BI11"/>
  <c r="BI19"/>
  <c r="BI27"/>
  <c r="BI35"/>
  <c r="BI51"/>
  <c r="BI59"/>
  <c r="BI71"/>
  <c r="BI78"/>
  <c r="BI86"/>
  <c r="BH95"/>
  <c r="BH104"/>
  <c r="BH152"/>
  <c r="BI154"/>
  <c r="BI159"/>
  <c r="BI163"/>
  <c r="BH170"/>
  <c r="BH174"/>
  <c r="BH6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93"/>
  <c r="BH97"/>
  <c r="BH102"/>
  <c r="BI104"/>
  <c r="BH106"/>
  <c r="BI108"/>
  <c r="BH110"/>
  <c r="BG112"/>
  <c r="BI113"/>
  <c r="BH115"/>
  <c r="BG116"/>
  <c r="BI117"/>
  <c r="BH119"/>
  <c r="BG120"/>
  <c r="BH124"/>
  <c r="BH128"/>
  <c r="BH132"/>
  <c r="BH137"/>
  <c r="BH141"/>
  <c r="BH146"/>
  <c r="BH150"/>
  <c r="BI152"/>
  <c r="BH154"/>
  <c r="BG156"/>
  <c r="BI157"/>
  <c r="BH159"/>
  <c r="BG160"/>
  <c r="BI161"/>
  <c r="BH163"/>
  <c r="BG164"/>
  <c r="BH168"/>
  <c r="BH172"/>
  <c r="BH176"/>
  <c r="BP104"/>
  <c r="BP108"/>
  <c r="BN112"/>
  <c r="BN116"/>
  <c r="BN120"/>
  <c r="BP152"/>
  <c r="BO154"/>
  <c r="BN156"/>
  <c r="BP157"/>
  <c r="BO159"/>
  <c r="BN160"/>
  <c r="BP161"/>
  <c r="BO163"/>
  <c r="BN164"/>
  <c r="BO168"/>
  <c r="BO172"/>
  <c r="BO176"/>
  <c r="BI38"/>
  <c r="BI50"/>
  <c r="BI146"/>
  <c r="BP14"/>
  <c r="BW148"/>
  <c r="BI102"/>
  <c r="BI46"/>
  <c r="BI62"/>
  <c r="BI202"/>
  <c r="BP6"/>
  <c r="BP22"/>
  <c r="BP66"/>
  <c r="BP42"/>
  <c r="BI14"/>
  <c r="BP30"/>
  <c r="BP78"/>
  <c r="BP86"/>
  <c r="BI70"/>
  <c r="BI150"/>
  <c r="BI182"/>
  <c r="BP18"/>
  <c r="BP38"/>
  <c r="BI148"/>
  <c r="BP148"/>
  <c r="BI30"/>
  <c r="BI54"/>
  <c r="BI190"/>
  <c r="BI198"/>
  <c r="BP10"/>
  <c r="BP46"/>
  <c r="BP102"/>
  <c r="BP106"/>
  <c r="BP110"/>
  <c r="BI26"/>
  <c r="BI34"/>
  <c r="BI42"/>
  <c r="BI58"/>
  <c r="BI66"/>
  <c r="BI82"/>
  <c r="BI106"/>
  <c r="BP54"/>
  <c r="BP70"/>
  <c r="BI101"/>
  <c r="BI105"/>
  <c r="BG113"/>
  <c r="BG117"/>
  <c r="BI145"/>
  <c r="BI149"/>
  <c r="BI153"/>
  <c r="BG157"/>
  <c r="BG161"/>
  <c r="BP101"/>
  <c r="BN113"/>
  <c r="BP145"/>
  <c r="BP149"/>
  <c r="BP153"/>
  <c r="BN157"/>
  <c r="BN161"/>
  <c r="BW104"/>
  <c r="BG7"/>
  <c r="BG11"/>
  <c r="BG15"/>
  <c r="BG19"/>
  <c r="BG23"/>
  <c r="BG27"/>
  <c r="BG31"/>
  <c r="BG35"/>
  <c r="BG39"/>
  <c r="BG43"/>
  <c r="BG47"/>
  <c r="BG51"/>
  <c r="BG55"/>
  <c r="BG59"/>
  <c r="BG63"/>
  <c r="BG67"/>
  <c r="BG71"/>
  <c r="BG75"/>
  <c r="BG79"/>
  <c r="BG83"/>
  <c r="BG87"/>
  <c r="BI103"/>
  <c r="BI107"/>
  <c r="BG115"/>
  <c r="BG119"/>
  <c r="BI147"/>
  <c r="BI151"/>
  <c r="BG159"/>
  <c r="BG163"/>
  <c r="BG179"/>
  <c r="BG183"/>
  <c r="BG187"/>
  <c r="BG191"/>
  <c r="BG195"/>
  <c r="BG199"/>
  <c r="BG203"/>
  <c r="BN7"/>
  <c r="BN11"/>
  <c r="BN15"/>
  <c r="BN19"/>
  <c r="BN23"/>
  <c r="BN27"/>
  <c r="BN31"/>
  <c r="BN35"/>
  <c r="BN39"/>
  <c r="BN43"/>
  <c r="BN47"/>
  <c r="BN51"/>
  <c r="BN55"/>
  <c r="BN59"/>
  <c r="BN63"/>
  <c r="BN67"/>
  <c r="BN71"/>
  <c r="BN75"/>
  <c r="BN79"/>
  <c r="BN83"/>
  <c r="BN87"/>
  <c r="BP103"/>
  <c r="BP107"/>
  <c r="BN115"/>
  <c r="BN119"/>
  <c r="BP147"/>
  <c r="BP151"/>
  <c r="BN159"/>
  <c r="BN163"/>
  <c r="BN179"/>
  <c r="BN183"/>
  <c r="BN187"/>
  <c r="BN191"/>
  <c r="BN195"/>
  <c r="BN199"/>
  <c r="BN203"/>
  <c r="BI10"/>
  <c r="BI18"/>
  <c r="BI74"/>
  <c r="BP26"/>
  <c r="BP34"/>
  <c r="BP62"/>
  <c r="BP146"/>
  <c r="BP150"/>
  <c r="BP154"/>
  <c r="BP178"/>
  <c r="BP182"/>
  <c r="BP186"/>
  <c r="BP190"/>
  <c r="BP194"/>
  <c r="BP198"/>
  <c r="BP202"/>
  <c r="BW6"/>
  <c r="BW10"/>
  <c r="BW14"/>
  <c r="BW18"/>
  <c r="BW22"/>
  <c r="BW26"/>
  <c r="BW30"/>
  <c r="BW34"/>
  <c r="BW38"/>
  <c r="BW42"/>
  <c r="BW46"/>
  <c r="BW50"/>
  <c r="BW54"/>
  <c r="BW58"/>
  <c r="BW62"/>
  <c r="BW66"/>
  <c r="BW70"/>
  <c r="BW74"/>
  <c r="BW78"/>
  <c r="BW82"/>
  <c r="BW86"/>
  <c r="BW102"/>
  <c r="BW106"/>
  <c r="BW146"/>
  <c r="BW150"/>
  <c r="BW154"/>
  <c r="BW178"/>
  <c r="CD6"/>
  <c r="CD10"/>
  <c r="CD14"/>
  <c r="CD18"/>
  <c r="CD22"/>
  <c r="CD26"/>
  <c r="CD30"/>
  <c r="CD34"/>
  <c r="CD38"/>
  <c r="CD42"/>
  <c r="CD46"/>
  <c r="CD50"/>
  <c r="CD54"/>
  <c r="CD58"/>
  <c r="CD62"/>
  <c r="CD66"/>
  <c r="CD70"/>
  <c r="CD102"/>
  <c r="CD106"/>
  <c r="CD146"/>
  <c r="CD150"/>
  <c r="CD154"/>
  <c r="CD178"/>
  <c r="CC49"/>
  <c r="CC50"/>
  <c r="CC51"/>
  <c r="CC52"/>
  <c r="CE52"/>
  <c r="CC53"/>
  <c r="CC54"/>
  <c r="CC55"/>
  <c r="CC56"/>
  <c r="CE56"/>
  <c r="CC57"/>
  <c r="CC58"/>
  <c r="CC59"/>
  <c r="CC60"/>
  <c r="CE60"/>
  <c r="CC61"/>
  <c r="CC62"/>
  <c r="CC63"/>
  <c r="CC64"/>
  <c r="CE64"/>
  <c r="CC65"/>
  <c r="CC66"/>
  <c r="CC67"/>
  <c r="CC68"/>
  <c r="CE68"/>
  <c r="CC69"/>
  <c r="CC70"/>
  <c r="CC71"/>
  <c r="CC72"/>
  <c r="CE72"/>
  <c r="CC73"/>
  <c r="CC74"/>
  <c r="CC75"/>
  <c r="CC76"/>
  <c r="CE76"/>
  <c r="CC77"/>
  <c r="CC78"/>
  <c r="CC79"/>
  <c r="CC80"/>
  <c r="CE80"/>
  <c r="CC81"/>
  <c r="CC82"/>
  <c r="CC83"/>
  <c r="CC84"/>
  <c r="CE84"/>
  <c r="CC85"/>
  <c r="CC86"/>
  <c r="CC87"/>
  <c r="CC88"/>
  <c r="CE88"/>
  <c r="CB91"/>
  <c r="CA92"/>
  <c r="CC93"/>
  <c r="CB95"/>
  <c r="CA96"/>
  <c r="BI109"/>
  <c r="BJ129"/>
  <c r="BF181"/>
  <c r="BF185"/>
  <c r="BF189"/>
  <c r="BF193"/>
  <c r="BF197"/>
  <c r="BF201"/>
  <c r="BM13"/>
  <c r="BM17"/>
  <c r="BM21"/>
  <c r="BM29"/>
  <c r="BM33"/>
  <c r="BM37"/>
  <c r="BM41"/>
  <c r="BM45"/>
  <c r="BM73"/>
  <c r="BM93"/>
  <c r="BM97"/>
  <c r="BP105"/>
  <c r="BP109"/>
  <c r="BN117"/>
  <c r="BQ121"/>
  <c r="BQ125"/>
  <c r="BQ129"/>
  <c r="BM181"/>
  <c r="BM185"/>
  <c r="BM189"/>
  <c r="BM193"/>
  <c r="BM197"/>
  <c r="BM201"/>
  <c r="BU7"/>
  <c r="BU11"/>
  <c r="BU15"/>
  <c r="BU19"/>
  <c r="BU23"/>
  <c r="BU27"/>
  <c r="BU31"/>
  <c r="BU35"/>
  <c r="BU39"/>
  <c r="BU43"/>
  <c r="BU47"/>
  <c r="BU51"/>
  <c r="BU55"/>
  <c r="BU59"/>
  <c r="BU63"/>
  <c r="BU67"/>
  <c r="BU71"/>
  <c r="BT91"/>
  <c r="BT95"/>
  <c r="BW103"/>
  <c r="BU115"/>
  <c r="BX123"/>
  <c r="BX127"/>
  <c r="BT135"/>
  <c r="BT139"/>
  <c r="BT143"/>
  <c r="BW147"/>
  <c r="BW151"/>
  <c r="BU159"/>
  <c r="BU163"/>
  <c r="BX167"/>
  <c r="BX171"/>
  <c r="BX175"/>
  <c r="BU179"/>
  <c r="CB7"/>
  <c r="CB11"/>
  <c r="CB15"/>
  <c r="CB19"/>
  <c r="CB23"/>
  <c r="CB27"/>
  <c r="CB31"/>
  <c r="CB35"/>
  <c r="CB39"/>
  <c r="CB43"/>
  <c r="CB47"/>
  <c r="CB51"/>
  <c r="CB55"/>
  <c r="CB59"/>
  <c r="CB63"/>
  <c r="CB67"/>
  <c r="CB71"/>
  <c r="CA91"/>
  <c r="CA95"/>
  <c r="CD103"/>
  <c r="CB115"/>
  <c r="CE123"/>
  <c r="CE127"/>
  <c r="CA135"/>
  <c r="CA139"/>
  <c r="CA143"/>
  <c r="CD147"/>
  <c r="CD151"/>
  <c r="CB159"/>
  <c r="CB163"/>
  <c r="CE167"/>
  <c r="CE171"/>
  <c r="CE175"/>
  <c r="CB179"/>
  <c r="CC97"/>
  <c r="CB99"/>
  <c r="CC102"/>
  <c r="CB104"/>
  <c r="CD104"/>
  <c r="CC106"/>
  <c r="CB108"/>
  <c r="CD108"/>
  <c r="CC110"/>
  <c r="CB112"/>
  <c r="CD113"/>
  <c r="CC115"/>
  <c r="CB116"/>
  <c r="CD117"/>
  <c r="CC119"/>
  <c r="CB120"/>
  <c r="CC124"/>
  <c r="CE124"/>
  <c r="CD126"/>
  <c r="CC128"/>
  <c r="CE128"/>
  <c r="CD130"/>
  <c r="CC132"/>
  <c r="CE132"/>
  <c r="CB135"/>
  <c r="CA136"/>
  <c r="CC137"/>
  <c r="CB139"/>
  <c r="CA140"/>
  <c r="CC141"/>
  <c r="CB143"/>
  <c r="CC146"/>
  <c r="CB148"/>
  <c r="CD148"/>
  <c r="CC150"/>
  <c r="CB152"/>
  <c r="CD152"/>
  <c r="CC154"/>
  <c r="CB156"/>
  <c r="CD157"/>
  <c r="CC159"/>
  <c r="CB160"/>
  <c r="CD161"/>
  <c r="CC163"/>
  <c r="CB164"/>
  <c r="CC168"/>
  <c r="CE168"/>
  <c r="CD170"/>
  <c r="CC172"/>
  <c r="CE172"/>
  <c r="CD174"/>
  <c r="CC176"/>
  <c r="CE176"/>
  <c r="CC177"/>
  <c r="CC178"/>
  <c r="CC179"/>
  <c r="CC180"/>
  <c r="CE180"/>
  <c r="CC181"/>
  <c r="CC182"/>
  <c r="CC183"/>
  <c r="CC184"/>
  <c r="CE184"/>
  <c r="CC185"/>
  <c r="CC186"/>
  <c r="CC187"/>
  <c r="CC188"/>
  <c r="CE188"/>
  <c r="CC189"/>
  <c r="CC190"/>
  <c r="CC191"/>
  <c r="CC192"/>
  <c r="CE192"/>
  <c r="CC193"/>
  <c r="CC194"/>
  <c r="CC195"/>
  <c r="CC196"/>
  <c r="CE196"/>
  <c r="CC197"/>
  <c r="CC198"/>
  <c r="CC199"/>
  <c r="CC200"/>
  <c r="CE200"/>
  <c r="CC201"/>
  <c r="CC202"/>
  <c r="BT93"/>
  <c r="BT97"/>
  <c r="BW101"/>
  <c r="BW105"/>
  <c r="BW109"/>
  <c r="BU113"/>
  <c r="BU117"/>
  <c r="BX121"/>
  <c r="BX125"/>
  <c r="BX129"/>
  <c r="BT137"/>
  <c r="BT141"/>
  <c r="BW145"/>
  <c r="BW149"/>
  <c r="BW153"/>
  <c r="BU157"/>
  <c r="BU161"/>
  <c r="BX165"/>
  <c r="BX169"/>
  <c r="BX173"/>
  <c r="CA37"/>
  <c r="CA41"/>
  <c r="CA45"/>
  <c r="CA77"/>
  <c r="CC90"/>
  <c r="CB92"/>
  <c r="CA93"/>
  <c r="CC94"/>
  <c r="CB96"/>
  <c r="CA97"/>
  <c r="CB101"/>
  <c r="CD101"/>
  <c r="CC103"/>
  <c r="CB105"/>
  <c r="CD105"/>
  <c r="CC112"/>
  <c r="CB113"/>
  <c r="CD114"/>
  <c r="CC116"/>
  <c r="CB117"/>
  <c r="CC121"/>
  <c r="CE121"/>
  <c r="CD123"/>
  <c r="CC125"/>
  <c r="CE125"/>
  <c r="CD127"/>
  <c r="CC134"/>
  <c r="CB136"/>
  <c r="CA137"/>
  <c r="CC138"/>
  <c r="CB140"/>
  <c r="CA141"/>
  <c r="CC142"/>
  <c r="CB145"/>
  <c r="CD145"/>
  <c r="CC147"/>
  <c r="CB149"/>
  <c r="CD149"/>
  <c r="CC151"/>
  <c r="CB153"/>
  <c r="CD153"/>
  <c r="CC156"/>
  <c r="CB157"/>
  <c r="CD158"/>
  <c r="CC160"/>
  <c r="CB161"/>
  <c r="CD162"/>
  <c r="CC164"/>
  <c r="CC165"/>
  <c r="CE165"/>
  <c r="CD167"/>
  <c r="CC169"/>
  <c r="CE169"/>
  <c r="CD171"/>
  <c r="CC173"/>
  <c r="CE173"/>
  <c r="CD175"/>
  <c r="CA177"/>
  <c r="BA144"/>
  <c r="BG180"/>
  <c r="CC203"/>
  <c r="CC204"/>
  <c r="CE204"/>
  <c r="AY34"/>
  <c r="BQ38"/>
  <c r="AY42"/>
  <c r="BJ46"/>
  <c r="BB100"/>
  <c r="AZ133"/>
  <c r="BJ140"/>
  <c r="BO144"/>
  <c r="AY145"/>
  <c r="BQ164"/>
  <c r="BT98"/>
  <c r="BW110"/>
  <c r="BU118"/>
  <c r="BX130"/>
  <c r="BW182"/>
  <c r="BW186"/>
  <c r="BW190"/>
  <c r="BW194"/>
  <c r="BW198"/>
  <c r="BW202"/>
  <c r="CD74"/>
  <c r="CD78"/>
  <c r="CD82"/>
  <c r="CD86"/>
  <c r="CA98"/>
  <c r="CD110"/>
  <c r="CB118"/>
  <c r="CE130"/>
  <c r="CD182"/>
  <c r="CD186"/>
  <c r="CD190"/>
  <c r="CD194"/>
  <c r="CD198"/>
  <c r="BJ109"/>
  <c r="AY86"/>
  <c r="AY78"/>
  <c r="BJ74"/>
  <c r="AY70"/>
  <c r="AY62"/>
  <c r="BJ58"/>
  <c r="BQ54"/>
  <c r="BJ50"/>
  <c r="AY30"/>
  <c r="BJ26"/>
  <c r="BQ22"/>
  <c r="BJ18"/>
  <c r="AY14"/>
  <c r="BJ10"/>
  <c r="BG40"/>
  <c r="BN44"/>
  <c r="BU75"/>
  <c r="BU79"/>
  <c r="BU83"/>
  <c r="BU87"/>
  <c r="BT99"/>
  <c r="BW107"/>
  <c r="BU119"/>
  <c r="BQ122"/>
  <c r="AZ144"/>
  <c r="BG20"/>
  <c r="BG12"/>
  <c r="BM106"/>
  <c r="AY102"/>
  <c r="BF147"/>
  <c r="BF149"/>
  <c r="AY153"/>
  <c r="BG171"/>
  <c r="CC98"/>
  <c r="CC107"/>
  <c r="CB109"/>
  <c r="CD109"/>
  <c r="CD118"/>
  <c r="CC120"/>
  <c r="CC129"/>
  <c r="CE129"/>
  <c r="CD131"/>
  <c r="CA181"/>
  <c r="CA185"/>
  <c r="CA189"/>
  <c r="CA193"/>
  <c r="CA197"/>
  <c r="CA201"/>
  <c r="AY119"/>
  <c r="AY6"/>
  <c r="AY104"/>
  <c r="AY117"/>
  <c r="AY113"/>
  <c r="BF126"/>
  <c r="AY122"/>
  <c r="BX131"/>
  <c r="BU183"/>
  <c r="BU187"/>
  <c r="BU191"/>
  <c r="BU195"/>
  <c r="BU199"/>
  <c r="BU203"/>
  <c r="CB75"/>
  <c r="CB79"/>
  <c r="CB83"/>
  <c r="CB87"/>
  <c r="CA99"/>
  <c r="CD107"/>
  <c r="CB119"/>
  <c r="CE131"/>
  <c r="CB183"/>
  <c r="CB187"/>
  <c r="CB191"/>
  <c r="CB195"/>
  <c r="CB199"/>
  <c r="AY202"/>
  <c r="BC198"/>
  <c r="AY194"/>
  <c r="BC190"/>
  <c r="BM186"/>
  <c r="BJ182"/>
  <c r="AY108"/>
  <c r="BB89"/>
  <c r="BI77"/>
  <c r="BI61"/>
  <c r="BI57"/>
  <c r="BI49"/>
  <c r="BQ25"/>
  <c r="BI17"/>
  <c r="BI9"/>
  <c r="BI33"/>
  <c r="BI41"/>
  <c r="BW97"/>
  <c r="BA100"/>
  <c r="BJ103"/>
  <c r="AY203"/>
  <c r="CE201"/>
  <c r="CD201"/>
  <c r="BX201"/>
  <c r="BW201"/>
  <c r="BP201"/>
  <c r="BQ201"/>
  <c r="BI201"/>
  <c r="BJ201"/>
  <c r="AY199"/>
  <c r="BX197"/>
  <c r="BW197"/>
  <c r="CE197"/>
  <c r="CD197"/>
  <c r="BQ197"/>
  <c r="BP197"/>
  <c r="BJ197"/>
  <c r="BI197"/>
  <c r="AY195"/>
  <c r="CE193"/>
  <c r="CD193"/>
  <c r="BW193"/>
  <c r="BP193"/>
  <c r="BQ193"/>
  <c r="BX193"/>
  <c r="BI193"/>
  <c r="BJ193"/>
  <c r="AY191"/>
  <c r="CE189"/>
  <c r="CD189"/>
  <c r="BX189"/>
  <c r="BW189"/>
  <c r="BQ189"/>
  <c r="BJ189"/>
  <c r="BP189"/>
  <c r="BI189"/>
  <c r="AY187"/>
  <c r="CE185"/>
  <c r="CD185"/>
  <c r="BW185"/>
  <c r="BP185"/>
  <c r="BX185"/>
  <c r="BQ185"/>
  <c r="BI185"/>
  <c r="BJ185"/>
  <c r="AY183"/>
  <c r="CE181"/>
  <c r="CD181"/>
  <c r="BX181"/>
  <c r="BW181"/>
  <c r="BQ181"/>
  <c r="BP181"/>
  <c r="BJ181"/>
  <c r="BI181"/>
  <c r="CB129"/>
  <c r="CA129"/>
  <c r="BU129"/>
  <c r="BT129"/>
  <c r="BN129"/>
  <c r="BM129"/>
  <c r="BF129"/>
  <c r="BG129"/>
  <c r="AY120"/>
  <c r="CE107"/>
  <c r="CA107"/>
  <c r="BT107"/>
  <c r="BX107"/>
  <c r="BM107"/>
  <c r="BQ107"/>
  <c r="BF107"/>
  <c r="BJ107"/>
  <c r="AY107"/>
  <c r="CB88"/>
  <c r="CA88"/>
  <c r="BT88"/>
  <c r="BM88"/>
  <c r="BU88"/>
  <c r="BN88"/>
  <c r="BG88"/>
  <c r="BF88"/>
  <c r="CB84"/>
  <c r="CA84"/>
  <c r="BU84"/>
  <c r="BT84"/>
  <c r="BN84"/>
  <c r="BG84"/>
  <c r="BF84"/>
  <c r="BM84"/>
  <c r="CB80"/>
  <c r="CA80"/>
  <c r="BT80"/>
  <c r="BM80"/>
  <c r="BN80"/>
  <c r="BU80"/>
  <c r="BF80"/>
  <c r="BG80"/>
  <c r="CB76"/>
  <c r="CA76"/>
  <c r="BU76"/>
  <c r="BT76"/>
  <c r="BN76"/>
  <c r="BG76"/>
  <c r="BF76"/>
  <c r="BM76"/>
  <c r="CB72"/>
  <c r="CA72"/>
  <c r="BT72"/>
  <c r="BM72"/>
  <c r="BU72"/>
  <c r="BN72"/>
  <c r="BG72"/>
  <c r="BF72"/>
  <c r="CB68"/>
  <c r="CA68"/>
  <c r="BU68"/>
  <c r="BT68"/>
  <c r="BN68"/>
  <c r="BM68"/>
  <c r="BG68"/>
  <c r="BF68"/>
  <c r="CB64"/>
  <c r="CA64"/>
  <c r="BT64"/>
  <c r="BU64"/>
  <c r="BM64"/>
  <c r="BN64"/>
  <c r="BF64"/>
  <c r="BG64"/>
  <c r="CB60"/>
  <c r="CA60"/>
  <c r="BT60"/>
  <c r="BN60"/>
  <c r="BU60"/>
  <c r="BG60"/>
  <c r="BF60"/>
  <c r="BM60"/>
  <c r="CB56"/>
  <c r="CA56"/>
  <c r="BT56"/>
  <c r="BM56"/>
  <c r="BN56"/>
  <c r="BU56"/>
  <c r="BF56"/>
  <c r="BG56"/>
  <c r="CB52"/>
  <c r="CA52"/>
  <c r="BT52"/>
  <c r="BU52"/>
  <c r="BM52"/>
  <c r="BN52"/>
  <c r="BG52"/>
  <c r="BF52"/>
  <c r="CB32"/>
  <c r="CA32"/>
  <c r="BT32"/>
  <c r="BU32"/>
  <c r="BN32"/>
  <c r="BM32"/>
  <c r="BF32"/>
  <c r="BG32"/>
  <c r="CB28"/>
  <c r="CA28"/>
  <c r="BT28"/>
  <c r="BU28"/>
  <c r="BM28"/>
  <c r="BN28"/>
  <c r="BG28"/>
  <c r="BF28"/>
  <c r="CB24"/>
  <c r="CA24"/>
  <c r="BT24"/>
  <c r="BN24"/>
  <c r="BU24"/>
  <c r="BM24"/>
  <c r="BF24"/>
  <c r="BG24"/>
  <c r="BG48"/>
  <c r="CB204"/>
  <c r="CA204"/>
  <c r="BT204"/>
  <c r="BM204"/>
  <c r="BU204"/>
  <c r="BN204"/>
  <c r="BF204"/>
  <c r="BG204"/>
  <c r="BU200"/>
  <c r="BT200"/>
  <c r="CB200"/>
  <c r="CA200"/>
  <c r="BN200"/>
  <c r="BG200"/>
  <c r="BF200"/>
  <c r="BM200"/>
  <c r="CB196"/>
  <c r="CA196"/>
  <c r="BU196"/>
  <c r="BT196"/>
  <c r="BM196"/>
  <c r="BN196"/>
  <c r="BF196"/>
  <c r="BG196"/>
  <c r="CB192"/>
  <c r="CA192"/>
  <c r="BU192"/>
  <c r="BT192"/>
  <c r="BM192"/>
  <c r="BN192"/>
  <c r="BG192"/>
  <c r="BF192"/>
  <c r="CB188"/>
  <c r="CA188"/>
  <c r="BT188"/>
  <c r="BU188"/>
  <c r="BM188"/>
  <c r="BN188"/>
  <c r="BF188"/>
  <c r="BG188"/>
  <c r="CB184"/>
  <c r="CA184"/>
  <c r="BU184"/>
  <c r="BT184"/>
  <c r="BN184"/>
  <c r="BG184"/>
  <c r="BF184"/>
  <c r="BM184"/>
  <c r="CA132"/>
  <c r="CB132"/>
  <c r="BU132"/>
  <c r="BT132"/>
  <c r="BM132"/>
  <c r="BN132"/>
  <c r="BG132"/>
  <c r="BF132"/>
  <c r="CA128"/>
  <c r="CB128"/>
  <c r="BU128"/>
  <c r="BM128"/>
  <c r="BG128"/>
  <c r="BT128"/>
  <c r="BN128"/>
  <c r="BF128"/>
  <c r="CE110"/>
  <c r="CA110"/>
  <c r="BX110"/>
  <c r="BT110"/>
  <c r="BQ110"/>
  <c r="BM110"/>
  <c r="BJ110"/>
  <c r="BF110"/>
  <c r="AY110"/>
  <c r="CD99"/>
  <c r="CE99"/>
  <c r="BX99"/>
  <c r="BW99"/>
  <c r="BP99"/>
  <c r="BJ99"/>
  <c r="BQ99"/>
  <c r="BI99"/>
  <c r="CD95"/>
  <c r="CE95"/>
  <c r="BX95"/>
  <c r="BW95"/>
  <c r="BP95"/>
  <c r="BQ95"/>
  <c r="BJ95"/>
  <c r="BI95"/>
  <c r="BI93"/>
  <c r="CD91"/>
  <c r="CE91"/>
  <c r="BX91"/>
  <c r="BW91"/>
  <c r="BP91"/>
  <c r="BJ91"/>
  <c r="BQ91"/>
  <c r="BI91"/>
  <c r="CE105"/>
  <c r="CA105"/>
  <c r="BT105"/>
  <c r="BM105"/>
  <c r="BX105"/>
  <c r="BQ105"/>
  <c r="BF105"/>
  <c r="BJ105"/>
  <c r="AY105"/>
  <c r="CE101"/>
  <c r="CA101"/>
  <c r="BT101"/>
  <c r="BM101"/>
  <c r="BX101"/>
  <c r="BQ101"/>
  <c r="BF101"/>
  <c r="AY101"/>
  <c r="BJ101"/>
  <c r="CB121"/>
  <c r="CA121"/>
  <c r="BT121"/>
  <c r="BM121"/>
  <c r="BN121"/>
  <c r="BU121"/>
  <c r="BF121"/>
  <c r="CA124"/>
  <c r="CB124"/>
  <c r="BU124"/>
  <c r="BT124"/>
  <c r="BM124"/>
  <c r="BN124"/>
  <c r="BG124"/>
  <c r="CE134"/>
  <c r="CD134"/>
  <c r="BW134"/>
  <c r="BP134"/>
  <c r="BQ134"/>
  <c r="BI134"/>
  <c r="CE138"/>
  <c r="CD138"/>
  <c r="BW138"/>
  <c r="BX138"/>
  <c r="BP138"/>
  <c r="BQ138"/>
  <c r="BI138"/>
  <c r="CE142"/>
  <c r="CD142"/>
  <c r="BW142"/>
  <c r="BP142"/>
  <c r="BQ142"/>
  <c r="BX142"/>
  <c r="BI142"/>
  <c r="CE146"/>
  <c r="CA146"/>
  <c r="BX146"/>
  <c r="BT146"/>
  <c r="BQ146"/>
  <c r="BM146"/>
  <c r="BF146"/>
  <c r="BJ146"/>
  <c r="CE150"/>
  <c r="CA150"/>
  <c r="BX150"/>
  <c r="BT150"/>
  <c r="BQ150"/>
  <c r="BM150"/>
  <c r="BF150"/>
  <c r="BJ150"/>
  <c r="CE154"/>
  <c r="CA154"/>
  <c r="BX154"/>
  <c r="BT154"/>
  <c r="BQ154"/>
  <c r="BM154"/>
  <c r="BF154"/>
  <c r="BJ154"/>
  <c r="CC166"/>
  <c r="CB166"/>
  <c r="CE166"/>
  <c r="CA166"/>
  <c r="CD166"/>
  <c r="BU166"/>
  <c r="BX166"/>
  <c r="BT166"/>
  <c r="BW166"/>
  <c r="BN166"/>
  <c r="BQ166"/>
  <c r="BM166"/>
  <c r="BO166"/>
  <c r="BJ166"/>
  <c r="BF166"/>
  <c r="BI166"/>
  <c r="BV166"/>
  <c r="BP166"/>
  <c r="BG166"/>
  <c r="CB170"/>
  <c r="CA170"/>
  <c r="BU170"/>
  <c r="BT170"/>
  <c r="BN170"/>
  <c r="BG170"/>
  <c r="BM170"/>
  <c r="BF170"/>
  <c r="CB174"/>
  <c r="CA174"/>
  <c r="BU174"/>
  <c r="BT174"/>
  <c r="BN174"/>
  <c r="BG174"/>
  <c r="BF174"/>
  <c r="BM174"/>
  <c r="CE178"/>
  <c r="CA178"/>
  <c r="BX178"/>
  <c r="BT178"/>
  <c r="BQ178"/>
  <c r="BJ178"/>
  <c r="BM178"/>
  <c r="BF178"/>
  <c r="AY186"/>
  <c r="AY178"/>
  <c r="BB166"/>
  <c r="BB133"/>
  <c r="BC122"/>
  <c r="AY106"/>
  <c r="BC89"/>
  <c r="AY89"/>
  <c r="AY54"/>
  <c r="AY46"/>
  <c r="AY38"/>
  <c r="AY22"/>
  <c r="BG8"/>
  <c r="BJ13"/>
  <c r="BG16"/>
  <c r="BJ21"/>
  <c r="BJ29"/>
  <c r="BJ34"/>
  <c r="BJ37"/>
  <c r="BJ42"/>
  <c r="BJ45"/>
  <c r="BJ53"/>
  <c r="BJ69"/>
  <c r="BJ85"/>
  <c r="BI89"/>
  <c r="BI97"/>
  <c r="BH133"/>
  <c r="BF165"/>
  <c r="BJ190"/>
  <c r="BN12"/>
  <c r="BQ33"/>
  <c r="BX61"/>
  <c r="CD202"/>
  <c r="CB131"/>
  <c r="CA131"/>
  <c r="BU131"/>
  <c r="BT131"/>
  <c r="BN131"/>
  <c r="BM131"/>
  <c r="BF131"/>
  <c r="BG131"/>
  <c r="CE109"/>
  <c r="CA109"/>
  <c r="BT109"/>
  <c r="BM109"/>
  <c r="BX109"/>
  <c r="BQ109"/>
  <c r="BF109"/>
  <c r="CE98"/>
  <c r="CD98"/>
  <c r="BX98"/>
  <c r="BW98"/>
  <c r="BQ98"/>
  <c r="BP98"/>
  <c r="BI98"/>
  <c r="CE86"/>
  <c r="CA86"/>
  <c r="BX86"/>
  <c r="BT86"/>
  <c r="BQ86"/>
  <c r="BJ86"/>
  <c r="BM86"/>
  <c r="BF86"/>
  <c r="CE82"/>
  <c r="CA82"/>
  <c r="BT82"/>
  <c r="BM82"/>
  <c r="BX82"/>
  <c r="BQ82"/>
  <c r="CE78"/>
  <c r="CA78"/>
  <c r="BX78"/>
  <c r="BT78"/>
  <c r="BQ78"/>
  <c r="BM78"/>
  <c r="BJ78"/>
  <c r="BF78"/>
  <c r="CE74"/>
  <c r="CA74"/>
  <c r="BT74"/>
  <c r="BX74"/>
  <c r="BM74"/>
  <c r="BQ74"/>
  <c r="CE70"/>
  <c r="CA70"/>
  <c r="BX70"/>
  <c r="BT70"/>
  <c r="BQ70"/>
  <c r="BJ70"/>
  <c r="BF70"/>
  <c r="CE66"/>
  <c r="CA66"/>
  <c r="BT66"/>
  <c r="BM66"/>
  <c r="BX66"/>
  <c r="BQ66"/>
  <c r="CE62"/>
  <c r="CA62"/>
  <c r="BT62"/>
  <c r="BX62"/>
  <c r="BQ62"/>
  <c r="BM62"/>
  <c r="BJ62"/>
  <c r="BF62"/>
  <c r="CE58"/>
  <c r="CA58"/>
  <c r="BT58"/>
  <c r="BX58"/>
  <c r="BM58"/>
  <c r="BQ58"/>
  <c r="CE54"/>
  <c r="CA54"/>
  <c r="BT54"/>
  <c r="BX54"/>
  <c r="BM54"/>
  <c r="CE50"/>
  <c r="CA50"/>
  <c r="BT50"/>
  <c r="BX50"/>
  <c r="BQ50"/>
  <c r="BM50"/>
  <c r="CE30"/>
  <c r="CA30"/>
  <c r="BT30"/>
  <c r="BX30"/>
  <c r="BM30"/>
  <c r="CE26"/>
  <c r="CA26"/>
  <c r="BT26"/>
  <c r="BX26"/>
  <c r="BQ26"/>
  <c r="BM26"/>
  <c r="CE22"/>
  <c r="CA22"/>
  <c r="BT22"/>
  <c r="BX22"/>
  <c r="BM22"/>
  <c r="CE18"/>
  <c r="CA18"/>
  <c r="BT18"/>
  <c r="BQ18"/>
  <c r="BM18"/>
  <c r="CE14"/>
  <c r="CA14"/>
  <c r="BT14"/>
  <c r="BX14"/>
  <c r="BM14"/>
  <c r="CE10"/>
  <c r="CA10"/>
  <c r="BT10"/>
  <c r="BX10"/>
  <c r="BQ10"/>
  <c r="BM10"/>
  <c r="CE6"/>
  <c r="CA6"/>
  <c r="BT6"/>
  <c r="BX6"/>
  <c r="BM6"/>
  <c r="CB36"/>
  <c r="CA36"/>
  <c r="BT36"/>
  <c r="BU36"/>
  <c r="BM36"/>
  <c r="CB40"/>
  <c r="CA40"/>
  <c r="BT40"/>
  <c r="BN40"/>
  <c r="BM40"/>
  <c r="CB44"/>
  <c r="CA44"/>
  <c r="BT44"/>
  <c r="BU44"/>
  <c r="BM44"/>
  <c r="CB48"/>
  <c r="CA48"/>
  <c r="BT48"/>
  <c r="BU48"/>
  <c r="BN48"/>
  <c r="BM48"/>
  <c r="CE94"/>
  <c r="CD94"/>
  <c r="BX94"/>
  <c r="BW94"/>
  <c r="BQ94"/>
  <c r="BP94"/>
  <c r="BI94"/>
  <c r="CE90"/>
  <c r="CD90"/>
  <c r="BX90"/>
  <c r="BW90"/>
  <c r="BQ90"/>
  <c r="BP90"/>
  <c r="BI90"/>
  <c r="CE104"/>
  <c r="CA104"/>
  <c r="BX104"/>
  <c r="BT104"/>
  <c r="BQ104"/>
  <c r="BJ104"/>
  <c r="BF104"/>
  <c r="BM104"/>
  <c r="CB127"/>
  <c r="CA127"/>
  <c r="BU127"/>
  <c r="BT127"/>
  <c r="BN127"/>
  <c r="BM127"/>
  <c r="BF127"/>
  <c r="BG127"/>
  <c r="CB123"/>
  <c r="CA123"/>
  <c r="BU123"/>
  <c r="BT123"/>
  <c r="BN123"/>
  <c r="BM123"/>
  <c r="BF123"/>
  <c r="BG123"/>
  <c r="CE135"/>
  <c r="CD135"/>
  <c r="BX135"/>
  <c r="BW135"/>
  <c r="BQ135"/>
  <c r="BJ135"/>
  <c r="BI135"/>
  <c r="BP135"/>
  <c r="CE139"/>
  <c r="CD139"/>
  <c r="BX139"/>
  <c r="BW139"/>
  <c r="BQ139"/>
  <c r="BJ139"/>
  <c r="BP139"/>
  <c r="BI139"/>
  <c r="CE143"/>
  <c r="CD143"/>
  <c r="BX143"/>
  <c r="BW143"/>
  <c r="BQ143"/>
  <c r="BJ143"/>
  <c r="BI143"/>
  <c r="BP143"/>
  <c r="CA147"/>
  <c r="CE147"/>
  <c r="BX147"/>
  <c r="BT147"/>
  <c r="BM147"/>
  <c r="BQ147"/>
  <c r="BJ147"/>
  <c r="CA151"/>
  <c r="CE151"/>
  <c r="BX151"/>
  <c r="BT151"/>
  <c r="BM151"/>
  <c r="BJ151"/>
  <c r="AY157"/>
  <c r="AY161"/>
  <c r="CB167"/>
  <c r="CA167"/>
  <c r="BT167"/>
  <c r="BM167"/>
  <c r="BU167"/>
  <c r="BN167"/>
  <c r="BF167"/>
  <c r="CB171"/>
  <c r="CA171"/>
  <c r="BT171"/>
  <c r="BM171"/>
  <c r="BU171"/>
  <c r="BN171"/>
  <c r="BF171"/>
  <c r="CB175"/>
  <c r="CA175"/>
  <c r="BT175"/>
  <c r="BM175"/>
  <c r="BU175"/>
  <c r="BN175"/>
  <c r="BF175"/>
  <c r="BC182"/>
  <c r="BA166"/>
  <c r="AY151"/>
  <c r="AY149"/>
  <c r="AY147"/>
  <c r="BA133"/>
  <c r="BB122"/>
  <c r="BC82"/>
  <c r="BC74"/>
  <c r="BC66"/>
  <c r="BC58"/>
  <c r="BC50"/>
  <c r="BC42"/>
  <c r="BC34"/>
  <c r="BC26"/>
  <c r="BC18"/>
  <c r="BC10"/>
  <c r="BF6"/>
  <c r="BF12"/>
  <c r="BF14"/>
  <c r="BF20"/>
  <c r="BF22"/>
  <c r="BI25"/>
  <c r="BF30"/>
  <c r="BF36"/>
  <c r="BF38"/>
  <c r="BF44"/>
  <c r="BF46"/>
  <c r="BF54"/>
  <c r="BF66"/>
  <c r="BF82"/>
  <c r="BJ90"/>
  <c r="BJ94"/>
  <c r="BJ98"/>
  <c r="BG121"/>
  <c r="BJ134"/>
  <c r="BJ142"/>
  <c r="BH166"/>
  <c r="BG173"/>
  <c r="BQ14"/>
  <c r="BN36"/>
  <c r="BQ46"/>
  <c r="BQ151"/>
  <c r="CB203"/>
  <c r="BX202"/>
  <c r="BT202"/>
  <c r="CE202"/>
  <c r="CA202"/>
  <c r="BM202"/>
  <c r="BJ202"/>
  <c r="BQ202"/>
  <c r="BF202"/>
  <c r="CE198"/>
  <c r="CA198"/>
  <c r="BT198"/>
  <c r="BM198"/>
  <c r="BX198"/>
  <c r="BQ198"/>
  <c r="BF198"/>
  <c r="BX194"/>
  <c r="BT194"/>
  <c r="CE194"/>
  <c r="CA194"/>
  <c r="BM194"/>
  <c r="BQ194"/>
  <c r="BJ194"/>
  <c r="BF194"/>
  <c r="CE190"/>
  <c r="CA190"/>
  <c r="BT190"/>
  <c r="BM190"/>
  <c r="BQ190"/>
  <c r="BX190"/>
  <c r="BF190"/>
  <c r="CE186"/>
  <c r="CA186"/>
  <c r="BX186"/>
  <c r="BT186"/>
  <c r="BQ186"/>
  <c r="BJ186"/>
  <c r="BF186"/>
  <c r="CE182"/>
  <c r="CA182"/>
  <c r="BT182"/>
  <c r="BM182"/>
  <c r="BQ182"/>
  <c r="BX182"/>
  <c r="BF182"/>
  <c r="CA130"/>
  <c r="CB130"/>
  <c r="BU130"/>
  <c r="BT130"/>
  <c r="BM130"/>
  <c r="BG130"/>
  <c r="CE108"/>
  <c r="CA108"/>
  <c r="BX108"/>
  <c r="BT108"/>
  <c r="BQ108"/>
  <c r="BJ108"/>
  <c r="BM108"/>
  <c r="BF108"/>
  <c r="CD89"/>
  <c r="CC89"/>
  <c r="CB89"/>
  <c r="CE89"/>
  <c r="CA89"/>
  <c r="BV89"/>
  <c r="BU89"/>
  <c r="BX89"/>
  <c r="BT89"/>
  <c r="BO89"/>
  <c r="BN89"/>
  <c r="BP89"/>
  <c r="BM89"/>
  <c r="BG89"/>
  <c r="BJ89"/>
  <c r="BF89"/>
  <c r="BW89"/>
  <c r="BQ89"/>
  <c r="BM87"/>
  <c r="CE85"/>
  <c r="CD85"/>
  <c r="BW85"/>
  <c r="BX85"/>
  <c r="BP85"/>
  <c r="BQ85"/>
  <c r="BM83"/>
  <c r="CE81"/>
  <c r="CD81"/>
  <c r="BX81"/>
  <c r="BW81"/>
  <c r="BQ81"/>
  <c r="BJ81"/>
  <c r="BI81"/>
  <c r="BP81"/>
  <c r="BM79"/>
  <c r="CE77"/>
  <c r="CD77"/>
  <c r="BW77"/>
  <c r="BP77"/>
  <c r="BX77"/>
  <c r="BQ77"/>
  <c r="BM75"/>
  <c r="CE73"/>
  <c r="CD73"/>
  <c r="BX73"/>
  <c r="BW73"/>
  <c r="BQ73"/>
  <c r="BP73"/>
  <c r="BJ73"/>
  <c r="BI73"/>
  <c r="BM71"/>
  <c r="CE69"/>
  <c r="CD69"/>
  <c r="BW69"/>
  <c r="BP69"/>
  <c r="BX69"/>
  <c r="BQ69"/>
  <c r="BM67"/>
  <c r="CE65"/>
  <c r="CD65"/>
  <c r="BX65"/>
  <c r="BW65"/>
  <c r="BQ65"/>
  <c r="BJ65"/>
  <c r="BI65"/>
  <c r="BM63"/>
  <c r="CE61"/>
  <c r="CD61"/>
  <c r="BW61"/>
  <c r="BP61"/>
  <c r="BQ61"/>
  <c r="BM59"/>
  <c r="CE57"/>
  <c r="CD57"/>
  <c r="BW57"/>
  <c r="BX57"/>
  <c r="BQ57"/>
  <c r="BP57"/>
  <c r="BM55"/>
  <c r="CE53"/>
  <c r="CD53"/>
  <c r="BW53"/>
  <c r="BX53"/>
  <c r="BQ53"/>
  <c r="BP53"/>
  <c r="BM51"/>
  <c r="CE49"/>
  <c r="CD49"/>
  <c r="BW49"/>
  <c r="BX49"/>
  <c r="BP49"/>
  <c r="BM31"/>
  <c r="CE29"/>
  <c r="CD29"/>
  <c r="BW29"/>
  <c r="BX29"/>
  <c r="BQ29"/>
  <c r="BP29"/>
  <c r="BM27"/>
  <c r="CE25"/>
  <c r="CD25"/>
  <c r="BW25"/>
  <c r="BX25"/>
  <c r="BP25"/>
  <c r="BM23"/>
  <c r="CE21"/>
  <c r="CD21"/>
  <c r="BW21"/>
  <c r="BX21"/>
  <c r="BQ21"/>
  <c r="BP21"/>
  <c r="BM19"/>
  <c r="CE17"/>
  <c r="CD17"/>
  <c r="BW17"/>
  <c r="BX17"/>
  <c r="BP17"/>
  <c r="BM15"/>
  <c r="CE13"/>
  <c r="CD13"/>
  <c r="BW13"/>
  <c r="BQ13"/>
  <c r="BP13"/>
  <c r="BX13"/>
  <c r="BM11"/>
  <c r="CD9"/>
  <c r="CE9"/>
  <c r="BW9"/>
  <c r="BX9"/>
  <c r="BP9"/>
  <c r="BM7"/>
  <c r="CE33"/>
  <c r="CD33"/>
  <c r="BW33"/>
  <c r="BX33"/>
  <c r="BP33"/>
  <c r="BM35"/>
  <c r="CE37"/>
  <c r="CD37"/>
  <c r="BW37"/>
  <c r="BX37"/>
  <c r="BQ37"/>
  <c r="BP37"/>
  <c r="BM39"/>
  <c r="CE41"/>
  <c r="CD41"/>
  <c r="BW41"/>
  <c r="BX41"/>
  <c r="BP41"/>
  <c r="BM43"/>
  <c r="CE45"/>
  <c r="CD45"/>
  <c r="BW45"/>
  <c r="BQ45"/>
  <c r="BX45"/>
  <c r="BP45"/>
  <c r="BM47"/>
  <c r="CD97"/>
  <c r="CE97"/>
  <c r="BX97"/>
  <c r="BP97"/>
  <c r="BJ97"/>
  <c r="BQ97"/>
  <c r="CD93"/>
  <c r="CE93"/>
  <c r="BX93"/>
  <c r="BW93"/>
  <c r="BP93"/>
  <c r="BQ93"/>
  <c r="BJ93"/>
  <c r="CC100"/>
  <c r="CB100"/>
  <c r="CE100"/>
  <c r="CA100"/>
  <c r="CD100"/>
  <c r="BU100"/>
  <c r="BX100"/>
  <c r="BT100"/>
  <c r="BW100"/>
  <c r="BV100"/>
  <c r="BN100"/>
  <c r="BQ100"/>
  <c r="BM100"/>
  <c r="BO100"/>
  <c r="BJ100"/>
  <c r="BF100"/>
  <c r="BP100"/>
  <c r="BI100"/>
  <c r="BG100"/>
  <c r="CE103"/>
  <c r="CA103"/>
  <c r="BT103"/>
  <c r="BM103"/>
  <c r="BQ103"/>
  <c r="BX103"/>
  <c r="BF103"/>
  <c r="BM115"/>
  <c r="CA126"/>
  <c r="CB126"/>
  <c r="BU126"/>
  <c r="BT126"/>
  <c r="BM126"/>
  <c r="BN126"/>
  <c r="BG126"/>
  <c r="CD122"/>
  <c r="CC122"/>
  <c r="CB122"/>
  <c r="CE122"/>
  <c r="CA122"/>
  <c r="BV122"/>
  <c r="BU122"/>
  <c r="BX122"/>
  <c r="BT122"/>
  <c r="BO122"/>
  <c r="BW122"/>
  <c r="BN122"/>
  <c r="BP122"/>
  <c r="BG122"/>
  <c r="BJ122"/>
  <c r="BF122"/>
  <c r="BM122"/>
  <c r="BH122"/>
  <c r="CE136"/>
  <c r="CD136"/>
  <c r="BW136"/>
  <c r="BP136"/>
  <c r="BX136"/>
  <c r="BQ136"/>
  <c r="BI136"/>
  <c r="CE140"/>
  <c r="CD140"/>
  <c r="BW140"/>
  <c r="BP140"/>
  <c r="BX140"/>
  <c r="BQ140"/>
  <c r="BI140"/>
  <c r="CB144"/>
  <c r="CE144"/>
  <c r="CA144"/>
  <c r="CD144"/>
  <c r="CC144"/>
  <c r="BX144"/>
  <c r="BT144"/>
  <c r="BW144"/>
  <c r="BV144"/>
  <c r="BQ144"/>
  <c r="BM144"/>
  <c r="BU144"/>
  <c r="BP144"/>
  <c r="BN144"/>
  <c r="BI144"/>
  <c r="BH144"/>
  <c r="BJ144"/>
  <c r="BF144"/>
  <c r="CE148"/>
  <c r="CA148"/>
  <c r="BX148"/>
  <c r="BT148"/>
  <c r="BQ148"/>
  <c r="BM148"/>
  <c r="BF148"/>
  <c r="BJ148"/>
  <c r="CE152"/>
  <c r="CA152"/>
  <c r="BX152"/>
  <c r="BT152"/>
  <c r="BQ152"/>
  <c r="BM152"/>
  <c r="BF152"/>
  <c r="BJ152"/>
  <c r="BQ158"/>
  <c r="BJ162"/>
  <c r="CB168"/>
  <c r="CA168"/>
  <c r="BU168"/>
  <c r="BT168"/>
  <c r="BN168"/>
  <c r="BG168"/>
  <c r="BF168"/>
  <c r="CB172"/>
  <c r="CA172"/>
  <c r="BU172"/>
  <c r="BT172"/>
  <c r="BN172"/>
  <c r="BM172"/>
  <c r="BG172"/>
  <c r="BF172"/>
  <c r="CB176"/>
  <c r="CA176"/>
  <c r="BU176"/>
  <c r="BT176"/>
  <c r="BN176"/>
  <c r="BG176"/>
  <c r="BF176"/>
  <c r="CB180"/>
  <c r="CA180"/>
  <c r="BT180"/>
  <c r="BM180"/>
  <c r="BU180"/>
  <c r="BN180"/>
  <c r="BF180"/>
  <c r="AY198"/>
  <c r="AY190"/>
  <c r="AY182"/>
  <c r="AZ166"/>
  <c r="BC144"/>
  <c r="AY144"/>
  <c r="BA122"/>
  <c r="AY109"/>
  <c r="AY103"/>
  <c r="AZ100"/>
  <c r="BA89"/>
  <c r="AY82"/>
  <c r="AY74"/>
  <c r="AY66"/>
  <c r="AY58"/>
  <c r="AY50"/>
  <c r="AY26"/>
  <c r="AY18"/>
  <c r="AY10"/>
  <c r="BJ6"/>
  <c r="BJ9"/>
  <c r="BJ14"/>
  <c r="BJ17"/>
  <c r="BJ22"/>
  <c r="BJ25"/>
  <c r="BJ30"/>
  <c r="BJ33"/>
  <c r="BG36"/>
  <c r="BJ38"/>
  <c r="BJ41"/>
  <c r="BG44"/>
  <c r="BJ49"/>
  <c r="BJ54"/>
  <c r="BJ57"/>
  <c r="BJ61"/>
  <c r="BJ66"/>
  <c r="BJ77"/>
  <c r="BJ82"/>
  <c r="BI122"/>
  <c r="BF130"/>
  <c r="BJ136"/>
  <c r="BG144"/>
  <c r="BF151"/>
  <c r="BG167"/>
  <c r="BG175"/>
  <c r="BQ6"/>
  <c r="BQ17"/>
  <c r="BQ49"/>
  <c r="BP65"/>
  <c r="BN130"/>
  <c r="BM168"/>
  <c r="BX18"/>
  <c r="BX134"/>
  <c r="CB20"/>
  <c r="CA20"/>
  <c r="BT20"/>
  <c r="BU20"/>
  <c r="BM20"/>
  <c r="CB16"/>
  <c r="CA16"/>
  <c r="BT16"/>
  <c r="BU16"/>
  <c r="BN16"/>
  <c r="BM16"/>
  <c r="CB12"/>
  <c r="CA12"/>
  <c r="BT12"/>
  <c r="BU12"/>
  <c r="BM12"/>
  <c r="CB8"/>
  <c r="CA8"/>
  <c r="BT8"/>
  <c r="BU8"/>
  <c r="BN8"/>
  <c r="BM8"/>
  <c r="CE34"/>
  <c r="CA34"/>
  <c r="BT34"/>
  <c r="BQ34"/>
  <c r="BM34"/>
  <c r="BX34"/>
  <c r="CE38"/>
  <c r="CA38"/>
  <c r="BT38"/>
  <c r="BX38"/>
  <c r="BM38"/>
  <c r="CE42"/>
  <c r="CA42"/>
  <c r="BT42"/>
  <c r="BX42"/>
  <c r="BQ42"/>
  <c r="BM42"/>
  <c r="CE46"/>
  <c r="CA46"/>
  <c r="BT46"/>
  <c r="BX46"/>
  <c r="BM46"/>
  <c r="CE96"/>
  <c r="CD96"/>
  <c r="BX96"/>
  <c r="BW96"/>
  <c r="BQ96"/>
  <c r="BP96"/>
  <c r="BI96"/>
  <c r="CE92"/>
  <c r="CD92"/>
  <c r="BX92"/>
  <c r="BW92"/>
  <c r="BQ92"/>
  <c r="BP92"/>
  <c r="BI92"/>
  <c r="CE106"/>
  <c r="CA106"/>
  <c r="BX106"/>
  <c r="BT106"/>
  <c r="BQ106"/>
  <c r="BJ106"/>
  <c r="BF106"/>
  <c r="CE102"/>
  <c r="CA102"/>
  <c r="BX102"/>
  <c r="BT102"/>
  <c r="BQ102"/>
  <c r="BM102"/>
  <c r="BJ102"/>
  <c r="BF102"/>
  <c r="AZ111"/>
  <c r="AY114"/>
  <c r="CB125"/>
  <c r="CA125"/>
  <c r="BU125"/>
  <c r="BT125"/>
  <c r="BN125"/>
  <c r="BM125"/>
  <c r="BF125"/>
  <c r="BG125"/>
  <c r="CC133"/>
  <c r="CB133"/>
  <c r="CE133"/>
  <c r="CA133"/>
  <c r="CD133"/>
  <c r="BU133"/>
  <c r="BX133"/>
  <c r="BT133"/>
  <c r="BW133"/>
  <c r="BN133"/>
  <c r="BQ133"/>
  <c r="BM133"/>
  <c r="BV133"/>
  <c r="BO133"/>
  <c r="BP133"/>
  <c r="BJ133"/>
  <c r="BF133"/>
  <c r="BI133"/>
  <c r="BG133"/>
  <c r="CE137"/>
  <c r="CD137"/>
  <c r="BX137"/>
  <c r="BW137"/>
  <c r="BQ137"/>
  <c r="BJ137"/>
  <c r="BI137"/>
  <c r="CE141"/>
  <c r="CD141"/>
  <c r="BX141"/>
  <c r="BW141"/>
  <c r="BQ141"/>
  <c r="BP141"/>
  <c r="BJ141"/>
  <c r="BI141"/>
  <c r="CA145"/>
  <c r="CE145"/>
  <c r="BX145"/>
  <c r="BT145"/>
  <c r="BM145"/>
  <c r="BQ145"/>
  <c r="BJ145"/>
  <c r="CA149"/>
  <c r="CE149"/>
  <c r="BX149"/>
  <c r="BM149"/>
  <c r="BT149"/>
  <c r="BJ149"/>
  <c r="BQ149"/>
  <c r="CA153"/>
  <c r="CE153"/>
  <c r="BX153"/>
  <c r="BT153"/>
  <c r="BM153"/>
  <c r="BQ153"/>
  <c r="BJ153"/>
  <c r="AZ155"/>
  <c r="CA165"/>
  <c r="CB165"/>
  <c r="BU165"/>
  <c r="BT165"/>
  <c r="BM165"/>
  <c r="BN165"/>
  <c r="BG165"/>
  <c r="CB169"/>
  <c r="CA169"/>
  <c r="BT169"/>
  <c r="BU169"/>
  <c r="BM169"/>
  <c r="BN169"/>
  <c r="BF169"/>
  <c r="CB173"/>
  <c r="CA173"/>
  <c r="BT173"/>
  <c r="BM173"/>
  <c r="BN173"/>
  <c r="BF173"/>
  <c r="CE177"/>
  <c r="CD177"/>
  <c r="BW177"/>
  <c r="BX177"/>
  <c r="BP177"/>
  <c r="BQ177"/>
  <c r="BI177"/>
  <c r="AY179"/>
  <c r="BC202"/>
  <c r="BC194"/>
  <c r="BC186"/>
  <c r="BC178"/>
  <c r="BC166"/>
  <c r="AY166"/>
  <c r="AY154"/>
  <c r="AY152"/>
  <c r="AY150"/>
  <c r="AY148"/>
  <c r="AY146"/>
  <c r="BB144"/>
  <c r="BC133"/>
  <c r="AY133"/>
  <c r="AZ122"/>
  <c r="BC100"/>
  <c r="AY100"/>
  <c r="AZ89"/>
  <c r="BC86"/>
  <c r="BC78"/>
  <c r="BC70"/>
  <c r="BC62"/>
  <c r="BC54"/>
  <c r="BC46"/>
  <c r="BC38"/>
  <c r="BC30"/>
  <c r="BC22"/>
  <c r="BC14"/>
  <c r="BF8"/>
  <c r="BF10"/>
  <c r="BI13"/>
  <c r="BF16"/>
  <c r="BF18"/>
  <c r="BI21"/>
  <c r="BF26"/>
  <c r="BI29"/>
  <c r="BF34"/>
  <c r="BI37"/>
  <c r="BF40"/>
  <c r="BF42"/>
  <c r="BI45"/>
  <c r="BF48"/>
  <c r="BF50"/>
  <c r="BI53"/>
  <c r="BF58"/>
  <c r="BI69"/>
  <c r="BF74"/>
  <c r="BI85"/>
  <c r="BH89"/>
  <c r="BJ92"/>
  <c r="BJ96"/>
  <c r="BH100"/>
  <c r="BF124"/>
  <c r="BJ138"/>
  <c r="BF145"/>
  <c r="BF153"/>
  <c r="BG169"/>
  <c r="BJ177"/>
  <c r="BJ198"/>
  <c r="BQ9"/>
  <c r="BN20"/>
  <c r="BQ30"/>
  <c r="BQ41"/>
  <c r="BM70"/>
  <c r="BP137"/>
  <c r="BM176"/>
  <c r="BU40"/>
  <c r="BU173"/>
  <c r="AY158"/>
  <c r="AY155"/>
  <c r="AY162"/>
  <c r="BC155"/>
  <c r="BA155"/>
  <c r="BA111"/>
  <c r="CE203"/>
  <c r="BX203"/>
  <c r="BQ203"/>
  <c r="CA203"/>
  <c r="BT203"/>
  <c r="BM203"/>
  <c r="CE199"/>
  <c r="BX199"/>
  <c r="BQ199"/>
  <c r="CA199"/>
  <c r="BT199"/>
  <c r="BM199"/>
  <c r="CE195"/>
  <c r="BX195"/>
  <c r="BQ195"/>
  <c r="CA195"/>
  <c r="BT195"/>
  <c r="BM195"/>
  <c r="CE191"/>
  <c r="BX191"/>
  <c r="BQ191"/>
  <c r="CA191"/>
  <c r="BT191"/>
  <c r="BM191"/>
  <c r="CE187"/>
  <c r="BX187"/>
  <c r="BQ187"/>
  <c r="CA187"/>
  <c r="BT187"/>
  <c r="BM187"/>
  <c r="CE183"/>
  <c r="BX183"/>
  <c r="BQ183"/>
  <c r="CA183"/>
  <c r="BT183"/>
  <c r="CA120"/>
  <c r="BT120"/>
  <c r="BM120"/>
  <c r="BF120"/>
  <c r="CE120"/>
  <c r="BX120"/>
  <c r="CB111"/>
  <c r="BU111"/>
  <c r="BN111"/>
  <c r="BG111"/>
  <c r="CE111"/>
  <c r="CA111"/>
  <c r="BX111"/>
  <c r="BT111"/>
  <c r="BQ111"/>
  <c r="BM111"/>
  <c r="BJ111"/>
  <c r="BF111"/>
  <c r="CD111"/>
  <c r="BW111"/>
  <c r="CC111"/>
  <c r="BV111"/>
  <c r="CA114"/>
  <c r="BT114"/>
  <c r="BM114"/>
  <c r="BF114"/>
  <c r="CE114"/>
  <c r="BX114"/>
  <c r="CB155"/>
  <c r="BU155"/>
  <c r="BN155"/>
  <c r="BG155"/>
  <c r="CE155"/>
  <c r="CA155"/>
  <c r="BX155"/>
  <c r="BT155"/>
  <c r="BQ155"/>
  <c r="BM155"/>
  <c r="BJ155"/>
  <c r="BF155"/>
  <c r="CD155"/>
  <c r="BW155"/>
  <c r="CC155"/>
  <c r="BV155"/>
  <c r="CE159"/>
  <c r="BX159"/>
  <c r="BQ159"/>
  <c r="BJ159"/>
  <c r="CA159"/>
  <c r="BT159"/>
  <c r="CE163"/>
  <c r="BX163"/>
  <c r="BQ163"/>
  <c r="BJ163"/>
  <c r="CA163"/>
  <c r="BT163"/>
  <c r="BM163"/>
  <c r="CE179"/>
  <c r="BX179"/>
  <c r="BQ179"/>
  <c r="CA179"/>
  <c r="BT179"/>
  <c r="BC203"/>
  <c r="BC199"/>
  <c r="BC195"/>
  <c r="BC191"/>
  <c r="BC187"/>
  <c r="BC183"/>
  <c r="BC179"/>
  <c r="AY163"/>
  <c r="AY159"/>
  <c r="BB155"/>
  <c r="AY115"/>
  <c r="BB111"/>
  <c r="BC87"/>
  <c r="BC83"/>
  <c r="BC79"/>
  <c r="BC75"/>
  <c r="BC71"/>
  <c r="BC67"/>
  <c r="BC63"/>
  <c r="BC59"/>
  <c r="BC55"/>
  <c r="BC51"/>
  <c r="BC47"/>
  <c r="BC43"/>
  <c r="BC39"/>
  <c r="BH111"/>
  <c r="BJ114"/>
  <c r="BJ118"/>
  <c r="BH155"/>
  <c r="BJ158"/>
  <c r="BO111"/>
  <c r="BQ114"/>
  <c r="BQ118"/>
  <c r="BO155"/>
  <c r="BM179"/>
  <c r="CE119"/>
  <c r="BX119"/>
  <c r="BQ119"/>
  <c r="BJ119"/>
  <c r="CA119"/>
  <c r="BT119"/>
  <c r="CE117"/>
  <c r="BX117"/>
  <c r="BQ117"/>
  <c r="BJ117"/>
  <c r="CA117"/>
  <c r="BT117"/>
  <c r="CE113"/>
  <c r="BX113"/>
  <c r="BQ113"/>
  <c r="BJ113"/>
  <c r="CA113"/>
  <c r="BT113"/>
  <c r="CA156"/>
  <c r="BT156"/>
  <c r="BM156"/>
  <c r="BF156"/>
  <c r="CE156"/>
  <c r="BX156"/>
  <c r="CA160"/>
  <c r="BT160"/>
  <c r="BM160"/>
  <c r="BF160"/>
  <c r="CE160"/>
  <c r="BX160"/>
  <c r="CA164"/>
  <c r="BT164"/>
  <c r="BM164"/>
  <c r="BF164"/>
  <c r="CE164"/>
  <c r="BX164"/>
  <c r="AY87"/>
  <c r="AY83"/>
  <c r="AY79"/>
  <c r="AY75"/>
  <c r="AY71"/>
  <c r="AY67"/>
  <c r="AY63"/>
  <c r="AY59"/>
  <c r="AY55"/>
  <c r="AY51"/>
  <c r="AY47"/>
  <c r="AY43"/>
  <c r="AY39"/>
  <c r="BI111"/>
  <c r="BF115"/>
  <c r="BF119"/>
  <c r="BI155"/>
  <c r="BF159"/>
  <c r="BF163"/>
  <c r="BP111"/>
  <c r="BM119"/>
  <c r="BP155"/>
  <c r="BM159"/>
  <c r="CA118"/>
  <c r="BT118"/>
  <c r="BM118"/>
  <c r="BF118"/>
  <c r="CE118"/>
  <c r="BX118"/>
  <c r="CA116"/>
  <c r="BT116"/>
  <c r="BM116"/>
  <c r="BF116"/>
  <c r="CE116"/>
  <c r="BX116"/>
  <c r="CA112"/>
  <c r="BT112"/>
  <c r="BM112"/>
  <c r="BF112"/>
  <c r="CE112"/>
  <c r="BX112"/>
  <c r="CE157"/>
  <c r="BX157"/>
  <c r="BQ157"/>
  <c r="BJ157"/>
  <c r="CA157"/>
  <c r="BT157"/>
  <c r="CE161"/>
  <c r="BX161"/>
  <c r="BQ161"/>
  <c r="BJ161"/>
  <c r="CA161"/>
  <c r="BT161"/>
  <c r="BM161"/>
  <c r="AY164"/>
  <c r="AY160"/>
  <c r="AY156"/>
  <c r="AY118"/>
  <c r="AY116"/>
  <c r="AY112"/>
  <c r="BF7"/>
  <c r="BF11"/>
  <c r="BF15"/>
  <c r="BF19"/>
  <c r="BF23"/>
  <c r="BF27"/>
  <c r="BF31"/>
  <c r="BF35"/>
  <c r="BF39"/>
  <c r="BF43"/>
  <c r="BF47"/>
  <c r="BF51"/>
  <c r="BF55"/>
  <c r="BF59"/>
  <c r="BF63"/>
  <c r="BF67"/>
  <c r="BF71"/>
  <c r="BF75"/>
  <c r="BF79"/>
  <c r="BF83"/>
  <c r="BF87"/>
  <c r="BJ112"/>
  <c r="BJ116"/>
  <c r="BJ120"/>
  <c r="BJ156"/>
  <c r="BJ160"/>
  <c r="BJ164"/>
  <c r="BF179"/>
  <c r="BF183"/>
  <c r="BF187"/>
  <c r="BF191"/>
  <c r="BF195"/>
  <c r="BF199"/>
  <c r="BF203"/>
  <c r="BQ112"/>
  <c r="BQ116"/>
  <c r="BQ120"/>
  <c r="BQ156"/>
  <c r="BQ160"/>
  <c r="CE87"/>
  <c r="BX87"/>
  <c r="CA87"/>
  <c r="BT87"/>
  <c r="CE83"/>
  <c r="BX83"/>
  <c r="CA83"/>
  <c r="BT83"/>
  <c r="CE79"/>
  <c r="BX79"/>
  <c r="CA79"/>
  <c r="BT79"/>
  <c r="CE75"/>
  <c r="BX75"/>
  <c r="CA75"/>
  <c r="BT75"/>
  <c r="CE71"/>
  <c r="BX71"/>
  <c r="CA71"/>
  <c r="BT71"/>
  <c r="CE67"/>
  <c r="BX67"/>
  <c r="CA67"/>
  <c r="BT67"/>
  <c r="CE63"/>
  <c r="BX63"/>
  <c r="CA63"/>
  <c r="BT63"/>
  <c r="CE59"/>
  <c r="BX59"/>
  <c r="CA59"/>
  <c r="BT59"/>
  <c r="CE55"/>
  <c r="BX55"/>
  <c r="CA55"/>
  <c r="BT55"/>
  <c r="CE51"/>
  <c r="BX51"/>
  <c r="CA51"/>
  <c r="BT51"/>
  <c r="AY31"/>
  <c r="BC31"/>
  <c r="CE31"/>
  <c r="BX31"/>
  <c r="CA31"/>
  <c r="BT31"/>
  <c r="AY27"/>
  <c r="BC27"/>
  <c r="CE27"/>
  <c r="BX27"/>
  <c r="CA27"/>
  <c r="BT27"/>
  <c r="AY23"/>
  <c r="BC23"/>
  <c r="CE23"/>
  <c r="BX23"/>
  <c r="CA23"/>
  <c r="BT23"/>
  <c r="AY19"/>
  <c r="BC19"/>
  <c r="CE19"/>
  <c r="BX19"/>
  <c r="CA19"/>
  <c r="BT19"/>
  <c r="AY15"/>
  <c r="BC15"/>
  <c r="CE15"/>
  <c r="BX15"/>
  <c r="CA15"/>
  <c r="BT15"/>
  <c r="AY11"/>
  <c r="BC11"/>
  <c r="CE11"/>
  <c r="BX11"/>
  <c r="CA11"/>
  <c r="BT11"/>
  <c r="AY7"/>
  <c r="CE7"/>
  <c r="BX7"/>
  <c r="CA7"/>
  <c r="BT7"/>
  <c r="AY35"/>
  <c r="BC35"/>
  <c r="CE35"/>
  <c r="BX35"/>
  <c r="CA35"/>
  <c r="BT35"/>
  <c r="CE39"/>
  <c r="BX39"/>
  <c r="CA39"/>
  <c r="BT39"/>
  <c r="CE43"/>
  <c r="BX43"/>
  <c r="CA43"/>
  <c r="BT43"/>
  <c r="CE47"/>
  <c r="BX47"/>
  <c r="CA47"/>
  <c r="BT47"/>
  <c r="CE115"/>
  <c r="BX115"/>
  <c r="BQ115"/>
  <c r="BJ115"/>
  <c r="CA115"/>
  <c r="BT115"/>
  <c r="CA158"/>
  <c r="BT158"/>
  <c r="BM158"/>
  <c r="BF158"/>
  <c r="CE158"/>
  <c r="BX158"/>
  <c r="CA162"/>
  <c r="BT162"/>
  <c r="BM162"/>
  <c r="BF162"/>
  <c r="CE162"/>
  <c r="BX162"/>
  <c r="BC111"/>
  <c r="AY111"/>
  <c r="BJ7"/>
  <c r="BJ11"/>
  <c r="BJ15"/>
  <c r="BJ19"/>
  <c r="BJ23"/>
  <c r="BJ27"/>
  <c r="BJ31"/>
  <c r="BJ35"/>
  <c r="BJ39"/>
  <c r="BJ43"/>
  <c r="BJ47"/>
  <c r="BJ51"/>
  <c r="BJ55"/>
  <c r="BJ59"/>
  <c r="BJ63"/>
  <c r="BJ67"/>
  <c r="BJ71"/>
  <c r="BJ75"/>
  <c r="BJ79"/>
  <c r="BJ83"/>
  <c r="BJ87"/>
  <c r="BF113"/>
  <c r="BF117"/>
  <c r="BF157"/>
  <c r="BF161"/>
  <c r="BJ179"/>
  <c r="BJ183"/>
  <c r="BJ187"/>
  <c r="BJ191"/>
  <c r="BJ195"/>
  <c r="BJ199"/>
  <c r="BJ203"/>
  <c r="BQ7"/>
  <c r="BQ11"/>
  <c r="BQ15"/>
  <c r="BQ19"/>
  <c r="BQ23"/>
  <c r="BQ27"/>
  <c r="BQ31"/>
  <c r="BQ35"/>
  <c r="BQ39"/>
  <c r="BQ43"/>
  <c r="BQ47"/>
  <c r="BQ51"/>
  <c r="BQ55"/>
  <c r="BQ59"/>
  <c r="BQ63"/>
  <c r="BQ67"/>
  <c r="BQ71"/>
  <c r="BQ75"/>
  <c r="BQ79"/>
  <c r="BQ83"/>
  <c r="BQ87"/>
  <c r="BM113"/>
  <c r="BM117"/>
  <c r="BM157"/>
  <c r="BQ162"/>
  <c r="BM183"/>
  <c r="BO170"/>
  <c r="BP172"/>
  <c r="BO174"/>
  <c r="BP176"/>
  <c r="BN177"/>
  <c r="BN178"/>
  <c r="BP179"/>
  <c r="BP180"/>
  <c r="BN181"/>
  <c r="BN182"/>
  <c r="BP183"/>
  <c r="BP184"/>
  <c r="BN185"/>
  <c r="BN186"/>
  <c r="BP187"/>
  <c r="BP188"/>
  <c r="BN189"/>
  <c r="BN190"/>
  <c r="BP191"/>
  <c r="BP192"/>
  <c r="BN193"/>
  <c r="BN194"/>
  <c r="BP195"/>
  <c r="BP196"/>
  <c r="BN197"/>
  <c r="BN198"/>
  <c r="BP199"/>
  <c r="BP200"/>
  <c r="BN201"/>
  <c r="BN202"/>
  <c r="BP203"/>
  <c r="BP204"/>
  <c r="BU6"/>
  <c r="BW7"/>
  <c r="BW8"/>
  <c r="BU9"/>
  <c r="BU10"/>
  <c r="BW11"/>
  <c r="BW12"/>
  <c r="BU13"/>
  <c r="BU14"/>
  <c r="BW15"/>
  <c r="BW16"/>
  <c r="BU17"/>
  <c r="BU18"/>
  <c r="BW19"/>
  <c r="BW20"/>
  <c r="BU21"/>
  <c r="BU22"/>
  <c r="BW23"/>
  <c r="BW24"/>
  <c r="BU25"/>
  <c r="BU26"/>
  <c r="BW27"/>
  <c r="BW28"/>
  <c r="BU29"/>
  <c r="BU30"/>
  <c r="BW31"/>
  <c r="BW32"/>
  <c r="BU33"/>
  <c r="BU34"/>
  <c r="BW35"/>
  <c r="BW36"/>
  <c r="BU37"/>
  <c r="BU38"/>
  <c r="BW39"/>
  <c r="BW40"/>
  <c r="BU41"/>
  <c r="BU42"/>
  <c r="BW43"/>
  <c r="BW44"/>
  <c r="CB17"/>
  <c r="CB18"/>
  <c r="CD19"/>
  <c r="CD20"/>
  <c r="CB90"/>
  <c r="CC92"/>
  <c r="CB94"/>
  <c r="CC96"/>
  <c r="CB98"/>
  <c r="CC101"/>
  <c r="CB103"/>
  <c r="CC105"/>
  <c r="CB107"/>
  <c r="CC109"/>
  <c r="CD112"/>
  <c r="CC114"/>
  <c r="CD116"/>
  <c r="CC118"/>
  <c r="CD120"/>
  <c r="CD121"/>
  <c r="CC123"/>
  <c r="CD125"/>
  <c r="CC127"/>
  <c r="CD129"/>
  <c r="CC131"/>
  <c r="CB134"/>
  <c r="CC136"/>
  <c r="CB138"/>
  <c r="CC140"/>
  <c r="CB142"/>
  <c r="CC145"/>
  <c r="CB147"/>
  <c r="CC149"/>
  <c r="CB151"/>
  <c r="CC153"/>
  <c r="CD156"/>
  <c r="CC158"/>
  <c r="CD160"/>
  <c r="CC162"/>
  <c r="CD164"/>
  <c r="CD165"/>
  <c r="CC167"/>
  <c r="CD169"/>
  <c r="CC171"/>
  <c r="CD173"/>
  <c r="CC175"/>
  <c r="U205"/>
  <c r="BP36"/>
  <c r="BN37"/>
  <c r="BN38"/>
  <c r="BP39"/>
  <c r="BP40"/>
  <c r="BN41"/>
  <c r="BN42"/>
  <c r="BP43"/>
  <c r="BP44"/>
  <c r="BN45"/>
  <c r="BN46"/>
  <c r="BP47"/>
  <c r="BP48"/>
  <c r="BN49"/>
  <c r="BN50"/>
  <c r="BP51"/>
  <c r="BP52"/>
  <c r="BN53"/>
  <c r="BN54"/>
  <c r="BP55"/>
  <c r="BP56"/>
  <c r="BN57"/>
  <c r="BN58"/>
  <c r="BP59"/>
  <c r="BP60"/>
  <c r="BN61"/>
  <c r="BN62"/>
  <c r="AB205"/>
  <c r="BU45"/>
  <c r="BU46"/>
  <c r="BW47"/>
  <c r="BW48"/>
  <c r="BU49"/>
  <c r="BU50"/>
  <c r="BW51"/>
  <c r="BW52"/>
  <c r="BU53"/>
  <c r="BU54"/>
  <c r="BW55"/>
  <c r="BW56"/>
  <c r="BU57"/>
  <c r="BU58"/>
  <c r="BW59"/>
  <c r="BW60"/>
  <c r="BU61"/>
  <c r="BU62"/>
  <c r="BW63"/>
  <c r="BW64"/>
  <c r="BU65"/>
  <c r="BU66"/>
  <c r="BW67"/>
  <c r="BW68"/>
  <c r="BU69"/>
  <c r="BU70"/>
  <c r="BW71"/>
  <c r="BW72"/>
  <c r="BU73"/>
  <c r="BU74"/>
  <c r="BW75"/>
  <c r="BW76"/>
  <c r="BU77"/>
  <c r="BU78"/>
  <c r="BW79"/>
  <c r="BW80"/>
  <c r="BU81"/>
  <c r="BU82"/>
  <c r="BW83"/>
  <c r="BW84"/>
  <c r="BU85"/>
  <c r="BU86"/>
  <c r="BW87"/>
  <c r="BW88"/>
  <c r="BV91"/>
  <c r="BU93"/>
  <c r="N205"/>
  <c r="O205"/>
  <c r="BG90"/>
  <c r="BH92"/>
  <c r="BG94"/>
  <c r="BH96"/>
  <c r="BG98"/>
  <c r="BH101"/>
  <c r="BG103"/>
  <c r="BH105"/>
  <c r="BG107"/>
  <c r="BH109"/>
  <c r="BI112"/>
  <c r="BH114"/>
  <c r="BI116"/>
  <c r="BH118"/>
  <c r="BI120"/>
  <c r="BI121"/>
  <c r="BH123"/>
  <c r="BI125"/>
  <c r="BH127"/>
  <c r="BI129"/>
  <c r="BH131"/>
  <c r="BG134"/>
  <c r="BH136"/>
  <c r="BG138"/>
  <c r="BH140"/>
  <c r="BG142"/>
  <c r="BH145"/>
  <c r="BG147"/>
  <c r="BH149"/>
  <c r="BG151"/>
  <c r="BH153"/>
  <c r="BI156"/>
  <c r="BH158"/>
  <c r="BI160"/>
  <c r="BH162"/>
  <c r="BI164"/>
  <c r="BI165"/>
  <c r="BH167"/>
  <c r="BI169"/>
  <c r="BH171"/>
  <c r="BI173"/>
  <c r="BH175"/>
  <c r="V205"/>
  <c r="BN90"/>
  <c r="BO92"/>
  <c r="BN94"/>
  <c r="BO96"/>
  <c r="BN98"/>
  <c r="BO101"/>
  <c r="BN103"/>
  <c r="BO105"/>
  <c r="BN107"/>
  <c r="BO109"/>
  <c r="BP112"/>
  <c r="BO114"/>
  <c r="BP116"/>
  <c r="BO118"/>
  <c r="BP120"/>
  <c r="BP121"/>
  <c r="BO123"/>
  <c r="BP125"/>
  <c r="BO127"/>
  <c r="BP129"/>
  <c r="BO131"/>
  <c r="BN134"/>
  <c r="BO136"/>
  <c r="BN138"/>
  <c r="BO140"/>
  <c r="BN142"/>
  <c r="BO145"/>
  <c r="BN147"/>
  <c r="BO149"/>
  <c r="BN151"/>
  <c r="BO153"/>
  <c r="BP156"/>
  <c r="BO158"/>
  <c r="BP160"/>
  <c r="BO162"/>
  <c r="BP164"/>
  <c r="BP165"/>
  <c r="BO167"/>
  <c r="BP169"/>
  <c r="BO171"/>
  <c r="BP173"/>
  <c r="BO175"/>
  <c r="AC205"/>
  <c r="BU90"/>
  <c r="BV92"/>
  <c r="BU94"/>
  <c r="BV96"/>
  <c r="BU98"/>
  <c r="BV101"/>
  <c r="BU103"/>
  <c r="BV105"/>
  <c r="BU107"/>
  <c r="BV109"/>
  <c r="BW112"/>
  <c r="BV114"/>
  <c r="BW116"/>
  <c r="BV118"/>
  <c r="BW120"/>
  <c r="BW121"/>
  <c r="BV123"/>
  <c r="BW125"/>
  <c r="BV127"/>
  <c r="BW129"/>
  <c r="BV131"/>
  <c r="BU134"/>
  <c r="P205"/>
  <c r="W205"/>
  <c r="AD205"/>
  <c r="AK205"/>
  <c r="M205"/>
  <c r="Q205"/>
  <c r="BH90"/>
  <c r="BG92"/>
  <c r="BH94"/>
  <c r="BG96"/>
  <c r="BH98"/>
  <c r="BG101"/>
  <c r="BH103"/>
  <c r="BG105"/>
  <c r="BH107"/>
  <c r="BG109"/>
  <c r="BH112"/>
  <c r="BI114"/>
  <c r="BH116"/>
  <c r="BI118"/>
  <c r="BH120"/>
  <c r="BH121"/>
  <c r="BI123"/>
  <c r="BH125"/>
  <c r="BI127"/>
  <c r="BH129"/>
  <c r="BI131"/>
  <c r="BH134"/>
  <c r="BG136"/>
  <c r="BH138"/>
  <c r="BG140"/>
  <c r="BH142"/>
  <c r="BG145"/>
  <c r="BH147"/>
  <c r="BG149"/>
  <c r="BH151"/>
  <c r="BG153"/>
  <c r="BH156"/>
  <c r="BI158"/>
  <c r="BH160"/>
  <c r="BI162"/>
  <c r="BH164"/>
  <c r="BH165"/>
  <c r="BI167"/>
  <c r="BH169"/>
  <c r="BI171"/>
  <c r="BH173"/>
  <c r="BI175"/>
  <c r="T205"/>
  <c r="X205"/>
  <c r="Y24"/>
  <c r="Y25"/>
  <c r="BM25"/>
  <c r="Y28"/>
  <c r="Y32"/>
  <c r="Y36"/>
  <c r="Y40"/>
  <c r="Y44"/>
  <c r="Y48"/>
  <c r="Y49"/>
  <c r="BM49"/>
  <c r="Y53"/>
  <c r="BM53"/>
  <c r="Y56"/>
  <c r="Y57"/>
  <c r="BM57"/>
  <c r="Y60"/>
  <c r="Y61"/>
  <c r="BM61"/>
  <c r="Y64"/>
  <c r="Y65"/>
  <c r="BM65"/>
  <c r="Y68"/>
  <c r="Y69"/>
  <c r="BM69"/>
  <c r="Y72"/>
  <c r="Y76"/>
  <c r="Y77"/>
  <c r="BM77"/>
  <c r="Y81"/>
  <c r="BM81"/>
  <c r="Y85"/>
  <c r="BM85"/>
  <c r="BO90"/>
  <c r="BN92"/>
  <c r="BO94"/>
  <c r="BN96"/>
  <c r="BO98"/>
  <c r="BN101"/>
  <c r="BO103"/>
  <c r="BN105"/>
  <c r="BO107"/>
  <c r="BN109"/>
  <c r="BO112"/>
  <c r="BP114"/>
  <c r="BO116"/>
  <c r="BP118"/>
  <c r="BO120"/>
  <c r="BO121"/>
  <c r="BP123"/>
  <c r="BO125"/>
  <c r="BP127"/>
  <c r="BO129"/>
  <c r="BP131"/>
  <c r="BO134"/>
  <c r="BN136"/>
  <c r="BO138"/>
  <c r="BN140"/>
  <c r="BO142"/>
  <c r="BN145"/>
  <c r="BO147"/>
  <c r="BN149"/>
  <c r="BO151"/>
  <c r="BN153"/>
  <c r="BO156"/>
  <c r="BP158"/>
  <c r="BO160"/>
  <c r="BP162"/>
  <c r="BO164"/>
  <c r="BO165"/>
  <c r="BP167"/>
  <c r="BO169"/>
  <c r="BP171"/>
  <c r="BO173"/>
  <c r="BP175"/>
  <c r="Y177"/>
  <c r="BM177"/>
  <c r="Y180"/>
  <c r="Y184"/>
  <c r="Y188"/>
  <c r="Y192"/>
  <c r="Y196"/>
  <c r="Y200"/>
  <c r="AF5"/>
  <c r="AA205"/>
  <c r="AE205"/>
  <c r="AF9"/>
  <c r="BT9"/>
  <c r="AF12"/>
  <c r="AF13"/>
  <c r="BT13"/>
  <c r="AF16"/>
  <c r="AF17"/>
  <c r="BT17"/>
  <c r="AF20"/>
  <c r="AF21"/>
  <c r="BT21"/>
  <c r="AF24"/>
  <c r="AF25"/>
  <c r="BT25"/>
  <c r="AF28"/>
  <c r="AF29"/>
  <c r="BT29"/>
  <c r="AF32"/>
  <c r="AF33"/>
  <c r="BT33"/>
  <c r="AF36"/>
  <c r="AF37"/>
  <c r="BT37"/>
  <c r="AF40"/>
  <c r="AF41"/>
  <c r="BT41"/>
  <c r="AF45"/>
  <c r="BT45"/>
  <c r="AF49"/>
  <c r="BT49"/>
  <c r="AF53"/>
  <c r="BT53"/>
  <c r="AF56"/>
  <c r="AF57"/>
  <c r="BT57"/>
  <c r="AF60"/>
  <c r="AF61"/>
  <c r="BT61"/>
  <c r="AF65"/>
  <c r="BT65"/>
  <c r="AF69"/>
  <c r="BT69"/>
  <c r="AF73"/>
  <c r="BT73"/>
  <c r="AF76"/>
  <c r="AF77"/>
  <c r="BT77"/>
  <c r="AF80"/>
  <c r="AF81"/>
  <c r="BT81"/>
  <c r="AF85"/>
  <c r="BT85"/>
  <c r="BV90"/>
  <c r="BU92"/>
  <c r="BV94"/>
  <c r="BU96"/>
  <c r="BV98"/>
  <c r="BU101"/>
  <c r="BV103"/>
  <c r="BU105"/>
  <c r="BV107"/>
  <c r="BU109"/>
  <c r="BV112"/>
  <c r="BW114"/>
  <c r="BV116"/>
  <c r="BW118"/>
  <c r="BV120"/>
  <c r="BV121"/>
  <c r="BW123"/>
  <c r="BV125"/>
  <c r="BW127"/>
  <c r="BV129"/>
  <c r="BW131"/>
  <c r="BV134"/>
  <c r="BU136"/>
  <c r="BV138"/>
  <c r="BU140"/>
  <c r="BV142"/>
  <c r="BU145"/>
  <c r="BV147"/>
  <c r="BU149"/>
  <c r="BV151"/>
  <c r="BU153"/>
  <c r="BV156"/>
  <c r="BW158"/>
  <c r="BV160"/>
  <c r="BW162"/>
  <c r="BV164"/>
  <c r="BV165"/>
  <c r="BW167"/>
  <c r="BV169"/>
  <c r="BW171"/>
  <c r="BV173"/>
  <c r="BW175"/>
  <c r="AF177"/>
  <c r="BT177"/>
  <c r="AF181"/>
  <c r="BT181"/>
  <c r="AF185"/>
  <c r="BT185"/>
  <c r="AF189"/>
  <c r="BT189"/>
  <c r="AF192"/>
  <c r="AF193"/>
  <c r="BT193"/>
  <c r="AF196"/>
  <c r="AF197"/>
  <c r="BT197"/>
  <c r="AF200"/>
  <c r="AF201"/>
  <c r="BT201"/>
  <c r="AM5"/>
  <c r="AH205"/>
  <c r="AL205"/>
  <c r="AM8"/>
  <c r="AM9"/>
  <c r="CA9"/>
  <c r="AM12"/>
  <c r="AM13"/>
  <c r="CA13"/>
  <c r="AM16"/>
  <c r="AM17"/>
  <c r="CA17"/>
  <c r="AM20"/>
  <c r="AM21"/>
  <c r="CA21"/>
  <c r="AM24"/>
  <c r="AM25"/>
  <c r="CA25"/>
  <c r="AM28"/>
  <c r="AM29"/>
  <c r="CA29"/>
  <c r="AM32"/>
  <c r="AM33"/>
  <c r="CA33"/>
  <c r="AM36"/>
  <c r="AM40"/>
  <c r="AM44"/>
  <c r="AM48"/>
  <c r="AM49"/>
  <c r="CA49"/>
  <c r="AM52"/>
  <c r="AM53"/>
  <c r="CA53"/>
  <c r="AM56"/>
  <c r="AM57"/>
  <c r="CA57"/>
  <c r="AM60"/>
  <c r="AM61"/>
  <c r="CA61"/>
  <c r="AM64"/>
  <c r="AM65"/>
  <c r="CA65"/>
  <c r="AM68"/>
  <c r="AM69"/>
  <c r="CA69"/>
  <c r="AM72"/>
  <c r="AM73"/>
  <c r="CA73"/>
  <c r="AM76"/>
  <c r="AM80"/>
  <c r="AM81"/>
  <c r="CA81"/>
  <c r="AM84"/>
  <c r="AM85"/>
  <c r="CA85"/>
  <c r="AM88"/>
  <c r="AM180"/>
  <c r="AM184"/>
  <c r="AM188"/>
  <c r="AM192"/>
  <c r="AM196"/>
  <c r="AM200"/>
  <c r="AM204"/>
  <c r="BV95"/>
  <c r="BU97"/>
  <c r="BV99"/>
  <c r="BU102"/>
  <c r="BV104"/>
  <c r="BU106"/>
  <c r="BV108"/>
  <c r="BU110"/>
  <c r="BV113"/>
  <c r="BW115"/>
  <c r="BV117"/>
  <c r="BW119"/>
  <c r="BW124"/>
  <c r="BV126"/>
  <c r="BW128"/>
  <c r="BV130"/>
  <c r="BW132"/>
  <c r="BV135"/>
  <c r="BU137"/>
  <c r="BV139"/>
  <c r="BU141"/>
  <c r="BV143"/>
  <c r="BU146"/>
  <c r="BV148"/>
  <c r="BU150"/>
  <c r="BV152"/>
  <c r="BU154"/>
  <c r="BV157"/>
  <c r="BW159"/>
  <c r="BV161"/>
  <c r="BW163"/>
  <c r="BW168"/>
  <c r="BV170"/>
  <c r="BW172"/>
  <c r="BV174"/>
  <c r="BW176"/>
  <c r="BU177"/>
  <c r="BU178"/>
  <c r="BW179"/>
  <c r="BW180"/>
  <c r="BU181"/>
  <c r="BU182"/>
  <c r="BW183"/>
  <c r="BW184"/>
  <c r="BU185"/>
  <c r="BU186"/>
  <c r="BW187"/>
  <c r="BW188"/>
  <c r="BU189"/>
  <c r="BU190"/>
  <c r="BW191"/>
  <c r="BW192"/>
  <c r="BU193"/>
  <c r="BU194"/>
  <c r="BW195"/>
  <c r="BW196"/>
  <c r="BU197"/>
  <c r="BU198"/>
  <c r="BW199"/>
  <c r="BW200"/>
  <c r="BU201"/>
  <c r="BU202"/>
  <c r="BW203"/>
  <c r="BW204"/>
  <c r="AI205"/>
  <c r="CB6"/>
  <c r="CD7"/>
  <c r="CD8"/>
  <c r="CB9"/>
  <c r="CB10"/>
  <c r="CD11"/>
  <c r="CD12"/>
  <c r="CB13"/>
  <c r="CB14"/>
  <c r="CD15"/>
  <c r="CD16"/>
  <c r="CB21"/>
  <c r="CB22"/>
  <c r="CD23"/>
  <c r="CD24"/>
  <c r="CB25"/>
  <c r="CB26"/>
  <c r="CD27"/>
  <c r="CD28"/>
  <c r="CB29"/>
  <c r="CB30"/>
  <c r="CD31"/>
  <c r="CD32"/>
  <c r="CB33"/>
  <c r="CB34"/>
  <c r="CD35"/>
  <c r="CD36"/>
  <c r="CB37"/>
  <c r="CB38"/>
  <c r="CD39"/>
  <c r="CD40"/>
  <c r="CB41"/>
  <c r="CB42"/>
  <c r="CD43"/>
  <c r="CD44"/>
  <c r="CB45"/>
  <c r="CB46"/>
  <c r="CD47"/>
  <c r="CD48"/>
  <c r="CB49"/>
  <c r="CB50"/>
  <c r="CD51"/>
  <c r="CD52"/>
  <c r="CB53"/>
  <c r="CB54"/>
  <c r="CD55"/>
  <c r="CD56"/>
  <c r="CB57"/>
  <c r="CB58"/>
  <c r="CD59"/>
  <c r="CD60"/>
  <c r="CB61"/>
  <c r="CB62"/>
  <c r="CD63"/>
  <c r="CD64"/>
  <c r="CB65"/>
  <c r="CB66"/>
  <c r="CD67"/>
  <c r="CD68"/>
  <c r="CB69"/>
  <c r="CB70"/>
  <c r="CD71"/>
  <c r="CD72"/>
  <c r="CB73"/>
  <c r="CB74"/>
  <c r="CD75"/>
  <c r="CD76"/>
  <c r="CB77"/>
  <c r="CB78"/>
  <c r="CD79"/>
  <c r="CD80"/>
  <c r="CB81"/>
  <c r="CB82"/>
  <c r="CD83"/>
  <c r="CD84"/>
  <c r="CB85"/>
  <c r="CB86"/>
  <c r="CD87"/>
  <c r="CD88"/>
  <c r="CC91"/>
  <c r="CB93"/>
  <c r="CC95"/>
  <c r="CB97"/>
  <c r="CC99"/>
  <c r="CB102"/>
  <c r="CC104"/>
  <c r="CB106"/>
  <c r="CC108"/>
  <c r="CB110"/>
  <c r="CC113"/>
  <c r="CD115"/>
  <c r="CC117"/>
  <c r="CD119"/>
  <c r="CD124"/>
  <c r="CC126"/>
  <c r="CD128"/>
  <c r="CC130"/>
  <c r="CD132"/>
  <c r="CC135"/>
  <c r="CB137"/>
  <c r="CC139"/>
  <c r="CB141"/>
  <c r="CC143"/>
  <c r="CB146"/>
  <c r="CC148"/>
  <c r="CB150"/>
  <c r="CC152"/>
  <c r="CB154"/>
  <c r="CC157"/>
  <c r="CD159"/>
  <c r="CC161"/>
  <c r="CD163"/>
  <c r="CD168"/>
  <c r="CC170"/>
  <c r="CD172"/>
  <c r="CC174"/>
  <c r="CD176"/>
  <c r="CB177"/>
  <c r="CB178"/>
  <c r="CD179"/>
  <c r="CD180"/>
  <c r="CB181"/>
  <c r="CB182"/>
  <c r="CD183"/>
  <c r="CD184"/>
  <c r="CB185"/>
  <c r="CB186"/>
  <c r="CD187"/>
  <c r="CD188"/>
  <c r="CB189"/>
  <c r="CB190"/>
  <c r="CD191"/>
  <c r="CD192"/>
  <c r="CB193"/>
  <c r="CB194"/>
  <c r="CD195"/>
  <c r="CD196"/>
  <c r="CB197"/>
  <c r="CB198"/>
  <c r="CD199"/>
  <c r="CD200"/>
  <c r="CB201"/>
  <c r="CB202"/>
  <c r="CD203"/>
  <c r="CD204"/>
  <c r="BV136"/>
  <c r="BU138"/>
  <c r="BV140"/>
  <c r="BU142"/>
  <c r="BV145"/>
  <c r="BU147"/>
  <c r="BV149"/>
  <c r="BU151"/>
  <c r="BV153"/>
  <c r="BW156"/>
  <c r="BV158"/>
  <c r="BW160"/>
  <c r="BV162"/>
  <c r="BW164"/>
  <c r="BW165"/>
  <c r="BV167"/>
  <c r="BW169"/>
  <c r="BV171"/>
  <c r="BW173"/>
  <c r="BV175"/>
  <c r="AJ205"/>
  <c r="AX185"/>
  <c r="R6"/>
  <c r="R14"/>
  <c r="R17"/>
  <c r="R22"/>
  <c r="R29"/>
  <c r="R34"/>
  <c r="R37"/>
  <c r="R42"/>
  <c r="R46"/>
  <c r="R50"/>
  <c r="R58"/>
  <c r="R66"/>
  <c r="R181"/>
  <c r="R201"/>
  <c r="AM185"/>
  <c r="AM193"/>
  <c r="AX145"/>
  <c r="Y73"/>
  <c r="R10"/>
  <c r="R18"/>
  <c r="R30"/>
  <c r="R38"/>
  <c r="R41"/>
  <c r="R54"/>
  <c r="R62"/>
  <c r="R74"/>
  <c r="R185"/>
  <c r="R189"/>
  <c r="R193"/>
  <c r="R197"/>
  <c r="Y23"/>
  <c r="AW190"/>
  <c r="AW191" s="1"/>
  <c r="AW192" s="1"/>
  <c r="AX192" s="1"/>
  <c r="AW182"/>
  <c r="AW183" s="1"/>
  <c r="AV147"/>
  <c r="AX143"/>
  <c r="AX81"/>
  <c r="AX52"/>
  <c r="AX36"/>
  <c r="AV60"/>
  <c r="AX60" s="1"/>
  <c r="AV56"/>
  <c r="AX56" s="1"/>
  <c r="AX26"/>
  <c r="AV27"/>
  <c r="AX23"/>
  <c r="AV24"/>
  <c r="AX24" s="1"/>
  <c r="AX13"/>
  <c r="AV14"/>
  <c r="AX77"/>
  <c r="AV70"/>
  <c r="AV66"/>
  <c r="AV62"/>
  <c r="AX29"/>
  <c r="AV30"/>
  <c r="AX10"/>
  <c r="AV11"/>
  <c r="AX51"/>
  <c r="AX47"/>
  <c r="AX43"/>
  <c r="AX39"/>
  <c r="AX35"/>
  <c r="AX19"/>
  <c r="AX9"/>
  <c r="AX57"/>
  <c r="AX53"/>
  <c r="AX49"/>
  <c r="AX45"/>
  <c r="AX41"/>
  <c r="AX37"/>
  <c r="AX33"/>
  <c r="AX17"/>
  <c r="AX58"/>
  <c r="AX54"/>
  <c r="AX50"/>
  <c r="AX46"/>
  <c r="AX42"/>
  <c r="AX38"/>
  <c r="AX34"/>
  <c r="AX21"/>
  <c r="AX18"/>
  <c r="AO36" i="7"/>
  <c r="AO26"/>
  <c r="AM37"/>
  <c r="AO46"/>
  <c r="AM27"/>
  <c r="AO16"/>
  <c r="AO18"/>
  <c r="AO20"/>
  <c r="AO22"/>
  <c r="AO24"/>
  <c r="AO48"/>
  <c r="AO50"/>
  <c r="AO52"/>
  <c r="AO49"/>
  <c r="AO51"/>
  <c r="AX197" i="2"/>
  <c r="AX177"/>
  <c r="AX201"/>
  <c r="AX193"/>
  <c r="AX190"/>
  <c r="AX186"/>
  <c r="AX182"/>
  <c r="AX178"/>
  <c r="AW179"/>
  <c r="AW199"/>
  <c r="AX198"/>
  <c r="AW203"/>
  <c r="AX202"/>
  <c r="AW195"/>
  <c r="AX194"/>
  <c r="AX191"/>
  <c r="AW188"/>
  <c r="AX188" s="1"/>
  <c r="AX187"/>
  <c r="AX183"/>
  <c r="AW184"/>
  <c r="AX184" s="1"/>
  <c r="AV90"/>
  <c r="AV86"/>
  <c r="AV82"/>
  <c r="AV78"/>
  <c r="AV74"/>
  <c r="R59"/>
  <c r="R63"/>
  <c r="R67"/>
  <c r="R70"/>
  <c r="R71"/>
  <c r="R75"/>
  <c r="R78"/>
  <c r="R79"/>
  <c r="R82"/>
  <c r="R83"/>
  <c r="R86"/>
  <c r="R87"/>
  <c r="R178"/>
  <c r="R182"/>
  <c r="R186"/>
  <c r="R190"/>
  <c r="R194"/>
  <c r="R198"/>
  <c r="R202"/>
  <c r="Y6"/>
  <c r="Y7"/>
  <c r="Y10"/>
  <c r="Y11"/>
  <c r="Y14"/>
  <c r="Y18"/>
  <c r="Y19"/>
  <c r="Y22"/>
  <c r="Y29"/>
  <c r="Y33"/>
  <c r="Y37"/>
  <c r="Y41"/>
  <c r="Y45"/>
  <c r="Y78"/>
  <c r="Y82"/>
  <c r="Y86"/>
  <c r="Y181"/>
  <c r="Y185"/>
  <c r="Y189"/>
  <c r="Y193"/>
  <c r="Y197"/>
  <c r="Y201"/>
  <c r="AF6"/>
  <c r="AF10"/>
  <c r="AF22"/>
  <c r="AF42"/>
  <c r="AF46"/>
  <c r="AF50"/>
  <c r="AF66"/>
  <c r="AF70"/>
  <c r="AF74"/>
  <c r="AF78"/>
  <c r="AF82"/>
  <c r="AF86"/>
  <c r="R26"/>
  <c r="R7"/>
  <c r="R15"/>
  <c r="R23"/>
  <c r="R47"/>
  <c r="R8"/>
  <c r="R12"/>
  <c r="R16"/>
  <c r="R19"/>
  <c r="R24"/>
  <c r="R31"/>
  <c r="R35"/>
  <c r="R39"/>
  <c r="R43"/>
  <c r="R52"/>
  <c r="R56"/>
  <c r="R60"/>
  <c r="R68"/>
  <c r="R84"/>
  <c r="R88"/>
  <c r="R179"/>
  <c r="R183"/>
  <c r="R187"/>
  <c r="R191"/>
  <c r="R195"/>
  <c r="R199"/>
  <c r="R203"/>
  <c r="R204"/>
  <c r="Y15"/>
  <c r="Y26"/>
  <c r="Y27"/>
  <c r="Y30"/>
  <c r="Y34"/>
  <c r="Y38"/>
  <c r="Y42"/>
  <c r="Y46"/>
  <c r="Y50"/>
  <c r="Y51"/>
  <c r="Y54"/>
  <c r="Y55"/>
  <c r="Y58"/>
  <c r="Y59"/>
  <c r="Y62"/>
  <c r="Y63"/>
  <c r="Y66"/>
  <c r="Y67"/>
  <c r="Y70"/>
  <c r="Y71"/>
  <c r="Y74"/>
  <c r="Y75"/>
  <c r="Y79"/>
  <c r="Y83"/>
  <c r="Y87"/>
  <c r="Y178"/>
  <c r="Y179"/>
  <c r="Y182"/>
  <c r="Y186"/>
  <c r="Y190"/>
  <c r="Y194"/>
  <c r="R11"/>
  <c r="R27"/>
  <c r="R51"/>
  <c r="R55"/>
  <c r="R20"/>
  <c r="R28"/>
  <c r="R32"/>
  <c r="R36"/>
  <c r="R40"/>
  <c r="R44"/>
  <c r="R48"/>
  <c r="R5"/>
  <c r="R9"/>
  <c r="R13"/>
  <c r="R21"/>
  <c r="R25"/>
  <c r="R33"/>
  <c r="R45"/>
  <c r="R49"/>
  <c r="R53"/>
  <c r="R57"/>
  <c r="R61"/>
  <c r="R64"/>
  <c r="R65"/>
  <c r="R69"/>
  <c r="R72"/>
  <c r="R73"/>
  <c r="R76"/>
  <c r="R77"/>
  <c r="R80"/>
  <c r="R81"/>
  <c r="R85"/>
  <c r="R177"/>
  <c r="R180"/>
  <c r="R184"/>
  <c r="R188"/>
  <c r="R192"/>
  <c r="R196"/>
  <c r="R200"/>
  <c r="Y5"/>
  <c r="Y8"/>
  <c r="Y9"/>
  <c r="Y12"/>
  <c r="Y13"/>
  <c r="Y16"/>
  <c r="Y17"/>
  <c r="Y20"/>
  <c r="Y21"/>
  <c r="Y31"/>
  <c r="Y35"/>
  <c r="Y39"/>
  <c r="Y43"/>
  <c r="Y47"/>
  <c r="Y52"/>
  <c r="Y80"/>
  <c r="Y84"/>
  <c r="Y88"/>
  <c r="Y183"/>
  <c r="Y187"/>
  <c r="AF178"/>
  <c r="AF182"/>
  <c r="AF186"/>
  <c r="AF190"/>
  <c r="AM37"/>
  <c r="AM41"/>
  <c r="AM45"/>
  <c r="AM77"/>
  <c r="AM177"/>
  <c r="AM181"/>
  <c r="AM189"/>
  <c r="AM197"/>
  <c r="AM201"/>
  <c r="Y198"/>
  <c r="Y202"/>
  <c r="AF7"/>
  <c r="AF11"/>
  <c r="AF14"/>
  <c r="AF15"/>
  <c r="AF18"/>
  <c r="AF19"/>
  <c r="AF23"/>
  <c r="AF26"/>
  <c r="AF27"/>
  <c r="AF30"/>
  <c r="AF31"/>
  <c r="AF34"/>
  <c r="AF35"/>
  <c r="AF38"/>
  <c r="AF39"/>
  <c r="AF43"/>
  <c r="AF47"/>
  <c r="AF51"/>
  <c r="AF54"/>
  <c r="AF55"/>
  <c r="AF58"/>
  <c r="AF59"/>
  <c r="AF62"/>
  <c r="AF63"/>
  <c r="AF67"/>
  <c r="AF71"/>
  <c r="AF75"/>
  <c r="AF79"/>
  <c r="AF83"/>
  <c r="AF87"/>
  <c r="AF179"/>
  <c r="AF183"/>
  <c r="AF187"/>
  <c r="AF191"/>
  <c r="AF194"/>
  <c r="AF195"/>
  <c r="AF198"/>
  <c r="AF199"/>
  <c r="AF202"/>
  <c r="AF203"/>
  <c r="AM6"/>
  <c r="AM7"/>
  <c r="AM10"/>
  <c r="AM11"/>
  <c r="AM14"/>
  <c r="AM15"/>
  <c r="AM18"/>
  <c r="AM19"/>
  <c r="AM22"/>
  <c r="AM23"/>
  <c r="AM26"/>
  <c r="AM27"/>
  <c r="AM30"/>
  <c r="AM31"/>
  <c r="AM34"/>
  <c r="AM38"/>
  <c r="AM42"/>
  <c r="AM46"/>
  <c r="AM50"/>
  <c r="AM51"/>
  <c r="AM54"/>
  <c r="AM55"/>
  <c r="AM58"/>
  <c r="AM59"/>
  <c r="AM62"/>
  <c r="AM63"/>
  <c r="AM66"/>
  <c r="AM67"/>
  <c r="AM70"/>
  <c r="AM71"/>
  <c r="AM74"/>
  <c r="AM78"/>
  <c r="AM82"/>
  <c r="AM83"/>
  <c r="AM86"/>
  <c r="AM87"/>
  <c r="AM178"/>
  <c r="AM182"/>
  <c r="AM186"/>
  <c r="AM190"/>
  <c r="AM194"/>
  <c r="AM198"/>
  <c r="AM202"/>
  <c r="Y191"/>
  <c r="Y195"/>
  <c r="Y199"/>
  <c r="Y203"/>
  <c r="Y204"/>
  <c r="AF8"/>
  <c r="AF44"/>
  <c r="AF48"/>
  <c r="AF52"/>
  <c r="AF64"/>
  <c r="AF68"/>
  <c r="AF72"/>
  <c r="AF84"/>
  <c r="AF88"/>
  <c r="AF180"/>
  <c r="AF184"/>
  <c r="AF188"/>
  <c r="AF204"/>
  <c r="AM35"/>
  <c r="AM39"/>
  <c r="AM43"/>
  <c r="AM47"/>
  <c r="AM75"/>
  <c r="AM79"/>
  <c r="AM179"/>
  <c r="AM183"/>
  <c r="AM187"/>
  <c r="AM191"/>
  <c r="AM195"/>
  <c r="AM199"/>
  <c r="AM203"/>
  <c r="AO6" i="7"/>
  <c r="AO8"/>
  <c r="AO10"/>
  <c r="AO12"/>
  <c r="AO14"/>
  <c r="CK222" i="2" l="1"/>
  <c r="CK226"/>
  <c r="CK230"/>
  <c r="F309"/>
  <c r="J309"/>
  <c r="Q309"/>
  <c r="T309"/>
  <c r="X309"/>
  <c r="AC308"/>
  <c r="AC310"/>
  <c r="AH309"/>
  <c r="AL309"/>
  <c r="F308"/>
  <c r="J308"/>
  <c r="F310"/>
  <c r="J310"/>
  <c r="O309"/>
  <c r="T308"/>
  <c r="X308"/>
  <c r="T310"/>
  <c r="X310"/>
  <c r="AH308"/>
  <c r="M309"/>
  <c r="CO256"/>
  <c r="CO309" s="1"/>
  <c r="CP256"/>
  <c r="CP309" s="1"/>
  <c r="CN256"/>
  <c r="CN309" s="1"/>
  <c r="CL256"/>
  <c r="CL309" s="1"/>
  <c r="CM256"/>
  <c r="CM309" s="1"/>
  <c r="P309"/>
  <c r="U309"/>
  <c r="AD309"/>
  <c r="N309"/>
  <c r="W309"/>
  <c r="AB309"/>
  <c r="G309"/>
  <c r="AI309"/>
  <c r="I309"/>
  <c r="AK309"/>
  <c r="AA309"/>
  <c r="AE309"/>
  <c r="V308"/>
  <c r="CO255"/>
  <c r="CO308" s="1"/>
  <c r="CP255"/>
  <c r="CP308" s="1"/>
  <c r="CN255"/>
  <c r="CN308" s="1"/>
  <c r="CL255"/>
  <c r="CL308" s="1"/>
  <c r="CM255"/>
  <c r="CM308" s="1"/>
  <c r="I308"/>
  <c r="G308"/>
  <c r="AK308"/>
  <c r="N308"/>
  <c r="U308"/>
  <c r="AD308"/>
  <c r="W308"/>
  <c r="AB308"/>
  <c r="AI308"/>
  <c r="P308"/>
  <c r="H309"/>
  <c r="CO257"/>
  <c r="CO310" s="1"/>
  <c r="CN257"/>
  <c r="CN310" s="1"/>
  <c r="CP257"/>
  <c r="CP310" s="1"/>
  <c r="CL257"/>
  <c r="CL310" s="1"/>
  <c r="CM257"/>
  <c r="CM310" s="1"/>
  <c r="G310"/>
  <c r="N310"/>
  <c r="U310"/>
  <c r="AB310"/>
  <c r="AI310"/>
  <c r="I310"/>
  <c r="P310"/>
  <c r="W310"/>
  <c r="AD310"/>
  <c r="AK310"/>
  <c r="M308"/>
  <c r="Q308"/>
  <c r="M310"/>
  <c r="Q310"/>
  <c r="V309"/>
  <c r="AA308"/>
  <c r="AE308"/>
  <c r="AA310"/>
  <c r="AE310"/>
  <c r="AJ309"/>
  <c r="AH310"/>
  <c r="X260"/>
  <c r="CI245"/>
  <c r="CI233"/>
  <c r="CH239"/>
  <c r="V265"/>
  <c r="CP212"/>
  <c r="CP265" s="1"/>
  <c r="CN212"/>
  <c r="CN265" s="1"/>
  <c r="CL212"/>
  <c r="CL265" s="1"/>
  <c r="CM212"/>
  <c r="CM265" s="1"/>
  <c r="CO212"/>
  <c r="CO265" s="1"/>
  <c r="W265"/>
  <c r="AB265"/>
  <c r="AK265"/>
  <c r="I265"/>
  <c r="N265"/>
  <c r="G265"/>
  <c r="P265"/>
  <c r="U265"/>
  <c r="AD265"/>
  <c r="AI265"/>
  <c r="X267"/>
  <c r="CM214"/>
  <c r="CM267" s="1"/>
  <c r="CN214"/>
  <c r="CN267" s="1"/>
  <c r="CO214"/>
  <c r="CO267" s="1"/>
  <c r="CP214"/>
  <c r="CP267" s="1"/>
  <c r="CL214"/>
  <c r="CL267" s="1"/>
  <c r="I267"/>
  <c r="N267"/>
  <c r="W267"/>
  <c r="AB267"/>
  <c r="AI267"/>
  <c r="U267"/>
  <c r="AD267"/>
  <c r="AK267"/>
  <c r="G267"/>
  <c r="P267"/>
  <c r="AJ269"/>
  <c r="CO216"/>
  <c r="CO269" s="1"/>
  <c r="CL216"/>
  <c r="CL269" s="1"/>
  <c r="CM216"/>
  <c r="CM269" s="1"/>
  <c r="CP216"/>
  <c r="CP269" s="1"/>
  <c r="CN216"/>
  <c r="CN269" s="1"/>
  <c r="G269"/>
  <c r="W269"/>
  <c r="AD269"/>
  <c r="AI269"/>
  <c r="N269"/>
  <c r="U269"/>
  <c r="AK269"/>
  <c r="I269"/>
  <c r="P269"/>
  <c r="AB269"/>
  <c r="T271"/>
  <c r="CM218"/>
  <c r="CM271" s="1"/>
  <c r="CN218"/>
  <c r="CN271" s="1"/>
  <c r="CO218"/>
  <c r="CO271" s="1"/>
  <c r="CP218"/>
  <c r="CP271" s="1"/>
  <c r="CL218"/>
  <c r="CL271" s="1"/>
  <c r="AK271"/>
  <c r="G271"/>
  <c r="N271"/>
  <c r="W271"/>
  <c r="AB271"/>
  <c r="I271"/>
  <c r="AI271"/>
  <c r="P271"/>
  <c r="U271"/>
  <c r="AD271"/>
  <c r="W273"/>
  <c r="CO220"/>
  <c r="CO273" s="1"/>
  <c r="CL220"/>
  <c r="CL273" s="1"/>
  <c r="CM220"/>
  <c r="CM273" s="1"/>
  <c r="CP220"/>
  <c r="CP273" s="1"/>
  <c r="CN220"/>
  <c r="CN273" s="1"/>
  <c r="U273"/>
  <c r="AD273"/>
  <c r="AI273"/>
  <c r="I273"/>
  <c r="N273"/>
  <c r="G273"/>
  <c r="P273"/>
  <c r="AB273"/>
  <c r="AK273"/>
  <c r="AI275"/>
  <c r="CL222"/>
  <c r="CL275" s="1"/>
  <c r="CM222"/>
  <c r="CM275" s="1"/>
  <c r="CO222"/>
  <c r="CO275" s="1"/>
  <c r="CN222"/>
  <c r="CN275" s="1"/>
  <c r="CP222"/>
  <c r="CP275" s="1"/>
  <c r="I275"/>
  <c r="AK275"/>
  <c r="P275"/>
  <c r="U275"/>
  <c r="AD275"/>
  <c r="AB275"/>
  <c r="G275"/>
  <c r="N275"/>
  <c r="W275"/>
  <c r="AK277"/>
  <c r="CP224"/>
  <c r="CP277" s="1"/>
  <c r="CN224"/>
  <c r="CN277" s="1"/>
  <c r="CO224"/>
  <c r="CO277" s="1"/>
  <c r="CL224"/>
  <c r="CL277" s="1"/>
  <c r="CM224"/>
  <c r="CM277" s="1"/>
  <c r="G277"/>
  <c r="N277"/>
  <c r="U277"/>
  <c r="AD277"/>
  <c r="AI277"/>
  <c r="I277"/>
  <c r="P277"/>
  <c r="W277"/>
  <c r="AB277"/>
  <c r="AL279"/>
  <c r="CN226"/>
  <c r="CN279" s="1"/>
  <c r="CL226"/>
  <c r="CL279" s="1"/>
  <c r="CO226"/>
  <c r="CO279" s="1"/>
  <c r="CM226"/>
  <c r="CM279" s="1"/>
  <c r="CP226"/>
  <c r="CP279" s="1"/>
  <c r="I279"/>
  <c r="AI279"/>
  <c r="N279"/>
  <c r="U279"/>
  <c r="AD279"/>
  <c r="G279"/>
  <c r="AK279"/>
  <c r="P279"/>
  <c r="W279"/>
  <c r="AB279"/>
  <c r="AJ281"/>
  <c r="CO228"/>
  <c r="CO281" s="1"/>
  <c r="CP228"/>
  <c r="CP281" s="1"/>
  <c r="CN228"/>
  <c r="CN281" s="1"/>
  <c r="CM228"/>
  <c r="CM281" s="1"/>
  <c r="CL228"/>
  <c r="CL281" s="1"/>
  <c r="I281"/>
  <c r="AI281"/>
  <c r="N281"/>
  <c r="U281"/>
  <c r="AD281"/>
  <c r="G281"/>
  <c r="AK281"/>
  <c r="P281"/>
  <c r="W281"/>
  <c r="AB281"/>
  <c r="AH283"/>
  <c r="CM230"/>
  <c r="CM283" s="1"/>
  <c r="CO230"/>
  <c r="CO283" s="1"/>
  <c r="CP230"/>
  <c r="CP283" s="1"/>
  <c r="CN230"/>
  <c r="CN283" s="1"/>
  <c r="CL230"/>
  <c r="CL283" s="1"/>
  <c r="I283"/>
  <c r="AI283"/>
  <c r="N283"/>
  <c r="U283"/>
  <c r="AB283"/>
  <c r="G283"/>
  <c r="AK283"/>
  <c r="P283"/>
  <c r="W283"/>
  <c r="AD283"/>
  <c r="T260"/>
  <c r="T265"/>
  <c r="X265"/>
  <c r="T267"/>
  <c r="X271"/>
  <c r="T273"/>
  <c r="X273"/>
  <c r="T275"/>
  <c r="X275"/>
  <c r="AC265"/>
  <c r="AC267"/>
  <c r="AC269"/>
  <c r="AC271"/>
  <c r="AC273"/>
  <c r="AC275"/>
  <c r="AC277"/>
  <c r="AC279"/>
  <c r="AC281"/>
  <c r="AC283"/>
  <c r="AH281"/>
  <c r="AL281"/>
  <c r="CJ250"/>
  <c r="CJ246"/>
  <c r="CJ242"/>
  <c r="CJ238"/>
  <c r="CJ234"/>
  <c r="AK258"/>
  <c r="AK260" s="1"/>
  <c r="CI250"/>
  <c r="CI246"/>
  <c r="CI242"/>
  <c r="CI238"/>
  <c r="CI234"/>
  <c r="AD258"/>
  <c r="AD260" s="1"/>
  <c r="CH250"/>
  <c r="CH246"/>
  <c r="CH242"/>
  <c r="CH238"/>
  <c r="CH234"/>
  <c r="W258"/>
  <c r="W260" s="1"/>
  <c r="CG249"/>
  <c r="CG245"/>
  <c r="CG241"/>
  <c r="CG237"/>
  <c r="CG233"/>
  <c r="P258"/>
  <c r="P260" s="1"/>
  <c r="AL307"/>
  <c r="CM254"/>
  <c r="CM307" s="1"/>
  <c r="CO254"/>
  <c r="CO307" s="1"/>
  <c r="CP254"/>
  <c r="CP307" s="1"/>
  <c r="CN254"/>
  <c r="CN307" s="1"/>
  <c r="CL254"/>
  <c r="CL307" s="1"/>
  <c r="AA307"/>
  <c r="AE307"/>
  <c r="H307"/>
  <c r="F307"/>
  <c r="J307"/>
  <c r="G307"/>
  <c r="AK307"/>
  <c r="N307"/>
  <c r="U307"/>
  <c r="AB307"/>
  <c r="M307"/>
  <c r="Q307"/>
  <c r="V307"/>
  <c r="AC307"/>
  <c r="AJ307"/>
  <c r="I307"/>
  <c r="AI307"/>
  <c r="P307"/>
  <c r="W307"/>
  <c r="AD307"/>
  <c r="O307"/>
  <c r="T307"/>
  <c r="X307"/>
  <c r="AH307"/>
  <c r="CK211"/>
  <c r="H265"/>
  <c r="CK213"/>
  <c r="H267"/>
  <c r="CK215"/>
  <c r="H269"/>
  <c r="CK217"/>
  <c r="H271"/>
  <c r="CK219"/>
  <c r="H273"/>
  <c r="CK221"/>
  <c r="H275"/>
  <c r="CK223"/>
  <c r="H277"/>
  <c r="CK225"/>
  <c r="H279"/>
  <c r="CK227"/>
  <c r="H281"/>
  <c r="CK229"/>
  <c r="H283"/>
  <c r="V267"/>
  <c r="V269"/>
  <c r="V271"/>
  <c r="V273"/>
  <c r="V275"/>
  <c r="V277"/>
  <c r="V279"/>
  <c r="AA258"/>
  <c r="AA260" s="1"/>
  <c r="AE258"/>
  <c r="AE260" s="1"/>
  <c r="AA265"/>
  <c r="AE265"/>
  <c r="AA267"/>
  <c r="AE267"/>
  <c r="AA269"/>
  <c r="AE269"/>
  <c r="AA271"/>
  <c r="AE271"/>
  <c r="AA273"/>
  <c r="AE273"/>
  <c r="AA275"/>
  <c r="AE275"/>
  <c r="AA277"/>
  <c r="AE277"/>
  <c r="AA279"/>
  <c r="AE279"/>
  <c r="AA281"/>
  <c r="AE281"/>
  <c r="AA283"/>
  <c r="AE283"/>
  <c r="AJ258"/>
  <c r="AJ260" s="1"/>
  <c r="AJ265"/>
  <c r="AJ267"/>
  <c r="AJ283"/>
  <c r="CJ247"/>
  <c r="CJ245"/>
  <c r="CJ243"/>
  <c r="CJ239"/>
  <c r="CI235"/>
  <c r="CI231"/>
  <c r="CH249"/>
  <c r="CH243"/>
  <c r="CH241"/>
  <c r="CH237"/>
  <c r="N258"/>
  <c r="N260" s="1"/>
  <c r="CK251"/>
  <c r="CK253"/>
  <c r="F265"/>
  <c r="J265"/>
  <c r="F267"/>
  <c r="J267"/>
  <c r="F269"/>
  <c r="J269"/>
  <c r="F271"/>
  <c r="J271"/>
  <c r="F273"/>
  <c r="J273"/>
  <c r="F275"/>
  <c r="J275"/>
  <c r="F277"/>
  <c r="J277"/>
  <c r="F279"/>
  <c r="J279"/>
  <c r="F281"/>
  <c r="J281"/>
  <c r="F283"/>
  <c r="J283"/>
  <c r="O258"/>
  <c r="O260" s="1"/>
  <c r="O265"/>
  <c r="O267"/>
  <c r="O269"/>
  <c r="O271"/>
  <c r="O273"/>
  <c r="O275"/>
  <c r="O277"/>
  <c r="O279"/>
  <c r="O281"/>
  <c r="O283"/>
  <c r="T269"/>
  <c r="X269"/>
  <c r="T277"/>
  <c r="X277"/>
  <c r="T279"/>
  <c r="X279"/>
  <c r="T281"/>
  <c r="X281"/>
  <c r="T283"/>
  <c r="X283"/>
  <c r="AC258"/>
  <c r="AC260" s="1"/>
  <c r="AH258"/>
  <c r="AH260" s="1"/>
  <c r="AL258"/>
  <c r="AL260" s="1"/>
  <c r="AH265"/>
  <c r="AL265"/>
  <c r="AH267"/>
  <c r="AL267"/>
  <c r="AH269"/>
  <c r="AL269"/>
  <c r="AH271"/>
  <c r="AL271"/>
  <c r="AH273"/>
  <c r="AL273"/>
  <c r="AH275"/>
  <c r="AL275"/>
  <c r="AH277"/>
  <c r="AL277"/>
  <c r="AH279"/>
  <c r="AL283"/>
  <c r="CJ248"/>
  <c r="CJ244"/>
  <c r="CJ240"/>
  <c r="CJ236"/>
  <c r="CJ232"/>
  <c r="AI258"/>
  <c r="AI260" s="1"/>
  <c r="CI248"/>
  <c r="CI244"/>
  <c r="CI240"/>
  <c r="CI236"/>
  <c r="CI232"/>
  <c r="AB258"/>
  <c r="AB260" s="1"/>
  <c r="CH248"/>
  <c r="CH244"/>
  <c r="CH240"/>
  <c r="CH236"/>
  <c r="CH232"/>
  <c r="U258"/>
  <c r="U260" s="1"/>
  <c r="CG247"/>
  <c r="CG243"/>
  <c r="CG239"/>
  <c r="CG235"/>
  <c r="CG231"/>
  <c r="CK252"/>
  <c r="M258"/>
  <c r="M260" s="1"/>
  <c r="Q258"/>
  <c r="Q260" s="1"/>
  <c r="M265"/>
  <c r="Q265"/>
  <c r="M267"/>
  <c r="Q267"/>
  <c r="M269"/>
  <c r="Q269"/>
  <c r="M271"/>
  <c r="Q271"/>
  <c r="M273"/>
  <c r="Q273"/>
  <c r="M275"/>
  <c r="Q275"/>
  <c r="M277"/>
  <c r="Q277"/>
  <c r="M279"/>
  <c r="Q279"/>
  <c r="M281"/>
  <c r="Q281"/>
  <c r="M283"/>
  <c r="Q283"/>
  <c r="V258"/>
  <c r="V260" s="1"/>
  <c r="V281"/>
  <c r="V283"/>
  <c r="AJ271"/>
  <c r="AJ273"/>
  <c r="AJ275"/>
  <c r="AJ277"/>
  <c r="AJ279"/>
  <c r="CJ249"/>
  <c r="CJ241"/>
  <c r="CJ237"/>
  <c r="CJ235"/>
  <c r="CJ233"/>
  <c r="CJ231"/>
  <c r="CI249"/>
  <c r="CI247"/>
  <c r="CI243"/>
  <c r="CI241"/>
  <c r="CI239"/>
  <c r="CI237"/>
  <c r="CH247"/>
  <c r="CH245"/>
  <c r="CH235"/>
  <c r="CH233"/>
  <c r="CH231"/>
  <c r="CG250"/>
  <c r="CG248"/>
  <c r="CG246"/>
  <c r="CG244"/>
  <c r="CG242"/>
  <c r="CG240"/>
  <c r="CG238"/>
  <c r="CG236"/>
  <c r="CG234"/>
  <c r="CG232"/>
  <c r="AO27" i="7"/>
  <c r="AP27"/>
  <c r="AO37"/>
  <c r="AP37"/>
  <c r="Y205" i="2"/>
  <c r="W55" i="7" s="1"/>
  <c r="AF205" i="2"/>
  <c r="AD55" i="7" s="1"/>
  <c r="AM205" i="2"/>
  <c r="AK55" i="7" s="1"/>
  <c r="R205" i="2"/>
  <c r="P55" i="7" s="1"/>
  <c r="AX66" i="2"/>
  <c r="AV67"/>
  <c r="AX14"/>
  <c r="AV15"/>
  <c r="AX27"/>
  <c r="AV28"/>
  <c r="AX28" s="1"/>
  <c r="AV148"/>
  <c r="AX147"/>
  <c r="AX30"/>
  <c r="AV31"/>
  <c r="AX70"/>
  <c r="AV71"/>
  <c r="AX11"/>
  <c r="AV12"/>
  <c r="AX12" s="1"/>
  <c r="AX62"/>
  <c r="AV63"/>
  <c r="AM38" i="7"/>
  <c r="AM28"/>
  <c r="AW196" i="2"/>
  <c r="AX196" s="1"/>
  <c r="AX195"/>
  <c r="AW200"/>
  <c r="AX200" s="1"/>
  <c r="AX199"/>
  <c r="AW180"/>
  <c r="AX180" s="1"/>
  <c r="AX179"/>
  <c r="AX203"/>
  <c r="AW204"/>
  <c r="AX204" s="1"/>
  <c r="AX86"/>
  <c r="AV87"/>
  <c r="AX74"/>
  <c r="AV75"/>
  <c r="AX90"/>
  <c r="AV91"/>
  <c r="AX78"/>
  <c r="AV79"/>
  <c r="AX82"/>
  <c r="AV83"/>
  <c r="W304" l="1"/>
  <c r="CN251"/>
  <c r="CN304" s="1"/>
  <c r="CL251"/>
  <c r="CL304" s="1"/>
  <c r="CM251"/>
  <c r="CM304" s="1"/>
  <c r="CO251"/>
  <c r="CO304" s="1"/>
  <c r="CP251"/>
  <c r="CP304" s="1"/>
  <c r="G304"/>
  <c r="U304"/>
  <c r="AD304"/>
  <c r="AK304"/>
  <c r="N304"/>
  <c r="I304"/>
  <c r="AB304"/>
  <c r="AI304"/>
  <c r="P304"/>
  <c r="AC304"/>
  <c r="O304"/>
  <c r="H304"/>
  <c r="AJ304"/>
  <c r="Q304"/>
  <c r="M304"/>
  <c r="AL304"/>
  <c r="AH304"/>
  <c r="X304"/>
  <c r="T304"/>
  <c r="AE304"/>
  <c r="AA304"/>
  <c r="V304"/>
  <c r="J304"/>
  <c r="F304"/>
  <c r="AB282"/>
  <c r="CN229"/>
  <c r="CN282" s="1"/>
  <c r="CM229"/>
  <c r="CM282" s="1"/>
  <c r="CL229"/>
  <c r="CL282" s="1"/>
  <c r="CO229"/>
  <c r="CO282" s="1"/>
  <c r="CP229"/>
  <c r="CP282" s="1"/>
  <c r="AI282"/>
  <c r="G282"/>
  <c r="N282"/>
  <c r="U282"/>
  <c r="AK282"/>
  <c r="I282"/>
  <c r="P282"/>
  <c r="W282"/>
  <c r="AD282"/>
  <c r="AL282"/>
  <c r="AH282"/>
  <c r="AC282"/>
  <c r="J282"/>
  <c r="F282"/>
  <c r="AJ282"/>
  <c r="AE282"/>
  <c r="AA282"/>
  <c r="X282"/>
  <c r="T282"/>
  <c r="O282"/>
  <c r="V282"/>
  <c r="Q282"/>
  <c r="M282"/>
  <c r="H282"/>
  <c r="T280"/>
  <c r="CO227"/>
  <c r="CO280" s="1"/>
  <c r="CP227"/>
  <c r="CP280" s="1"/>
  <c r="CL227"/>
  <c r="CL280" s="1"/>
  <c r="CN227"/>
  <c r="CN280" s="1"/>
  <c r="CM227"/>
  <c r="CM280" s="1"/>
  <c r="I280"/>
  <c r="W280"/>
  <c r="AD280"/>
  <c r="AI280"/>
  <c r="N280"/>
  <c r="G280"/>
  <c r="U280"/>
  <c r="AB280"/>
  <c r="AK280"/>
  <c r="P280"/>
  <c r="AC280"/>
  <c r="J280"/>
  <c r="F280"/>
  <c r="AJ280"/>
  <c r="AE280"/>
  <c r="AA280"/>
  <c r="AL280"/>
  <c r="AH280"/>
  <c r="X280"/>
  <c r="O280"/>
  <c r="V280"/>
  <c r="Q280"/>
  <c r="M280"/>
  <c r="H280"/>
  <c r="AB278"/>
  <c r="CO225"/>
  <c r="CO278" s="1"/>
  <c r="CP225"/>
  <c r="CP278" s="1"/>
  <c r="CL225"/>
  <c r="CL278" s="1"/>
  <c r="CN225"/>
  <c r="CN278" s="1"/>
  <c r="CM225"/>
  <c r="CM278" s="1"/>
  <c r="AD278"/>
  <c r="AI278"/>
  <c r="G278"/>
  <c r="N278"/>
  <c r="U278"/>
  <c r="AK278"/>
  <c r="I278"/>
  <c r="P278"/>
  <c r="W278"/>
  <c r="AC278"/>
  <c r="X278"/>
  <c r="T278"/>
  <c r="J278"/>
  <c r="F278"/>
  <c r="AE278"/>
  <c r="AA278"/>
  <c r="AL278"/>
  <c r="AH278"/>
  <c r="O278"/>
  <c r="AJ278"/>
  <c r="V278"/>
  <c r="Q278"/>
  <c r="M278"/>
  <c r="H278"/>
  <c r="V276"/>
  <c r="CO223"/>
  <c r="CO276" s="1"/>
  <c r="CL223"/>
  <c r="CL276" s="1"/>
  <c r="CM223"/>
  <c r="CM276" s="1"/>
  <c r="CN223"/>
  <c r="CN276" s="1"/>
  <c r="CP223"/>
  <c r="CP276" s="1"/>
  <c r="P276"/>
  <c r="W276"/>
  <c r="AB276"/>
  <c r="AK276"/>
  <c r="G276"/>
  <c r="I276"/>
  <c r="U276"/>
  <c r="AD276"/>
  <c r="AI276"/>
  <c r="N276"/>
  <c r="AC276"/>
  <c r="X276"/>
  <c r="T276"/>
  <c r="J276"/>
  <c r="F276"/>
  <c r="AE276"/>
  <c r="AA276"/>
  <c r="AL276"/>
  <c r="AH276"/>
  <c r="O276"/>
  <c r="AJ276"/>
  <c r="Q276"/>
  <c r="M276"/>
  <c r="H276"/>
  <c r="CL221"/>
  <c r="CL274" s="1"/>
  <c r="CN221"/>
  <c r="CN274" s="1"/>
  <c r="CM221"/>
  <c r="CM274" s="1"/>
  <c r="CO221"/>
  <c r="CO274" s="1"/>
  <c r="CP221"/>
  <c r="CP274" s="1"/>
  <c r="I274"/>
  <c r="P274"/>
  <c r="U274"/>
  <c r="AB274"/>
  <c r="AI274"/>
  <c r="G274"/>
  <c r="N274"/>
  <c r="W274"/>
  <c r="AD274"/>
  <c r="AK274"/>
  <c r="AH274"/>
  <c r="AC274"/>
  <c r="X274"/>
  <c r="T274"/>
  <c r="J274"/>
  <c r="F274"/>
  <c r="AE274"/>
  <c r="AA274"/>
  <c r="V274"/>
  <c r="AL274"/>
  <c r="O274"/>
  <c r="AJ274"/>
  <c r="Q274"/>
  <c r="M274"/>
  <c r="H274"/>
  <c r="AK272"/>
  <c r="CN219"/>
  <c r="CN272" s="1"/>
  <c r="CP219"/>
  <c r="CP272" s="1"/>
  <c r="CL219"/>
  <c r="CL272" s="1"/>
  <c r="CO219"/>
  <c r="CO272" s="1"/>
  <c r="CM219"/>
  <c r="CM272" s="1"/>
  <c r="I272"/>
  <c r="N272"/>
  <c r="AB272"/>
  <c r="W272"/>
  <c r="AI272"/>
  <c r="G272"/>
  <c r="P272"/>
  <c r="U272"/>
  <c r="AD272"/>
  <c r="AC272"/>
  <c r="X272"/>
  <c r="T272"/>
  <c r="J272"/>
  <c r="F272"/>
  <c r="AE272"/>
  <c r="AA272"/>
  <c r="V272"/>
  <c r="AL272"/>
  <c r="AH272"/>
  <c r="O272"/>
  <c r="AJ272"/>
  <c r="Q272"/>
  <c r="M272"/>
  <c r="H272"/>
  <c r="AK270"/>
  <c r="CP217"/>
  <c r="CP270" s="1"/>
  <c r="CL217"/>
  <c r="CL270" s="1"/>
  <c r="CO217"/>
  <c r="CO270" s="1"/>
  <c r="CN217"/>
  <c r="CN270" s="1"/>
  <c r="CM217"/>
  <c r="CM270" s="1"/>
  <c r="AI270"/>
  <c r="G270"/>
  <c r="N270"/>
  <c r="W270"/>
  <c r="AB270"/>
  <c r="I270"/>
  <c r="P270"/>
  <c r="U270"/>
  <c r="AD270"/>
  <c r="AC270"/>
  <c r="X270"/>
  <c r="T270"/>
  <c r="J270"/>
  <c r="F270"/>
  <c r="AE270"/>
  <c r="AA270"/>
  <c r="AL270"/>
  <c r="AH270"/>
  <c r="O270"/>
  <c r="AJ270"/>
  <c r="V270"/>
  <c r="Q270"/>
  <c r="M270"/>
  <c r="H270"/>
  <c r="W268"/>
  <c r="CO215"/>
  <c r="CO268" s="1"/>
  <c r="CL215"/>
  <c r="CL268" s="1"/>
  <c r="CM215"/>
  <c r="CM268" s="1"/>
  <c r="CP215"/>
  <c r="CP268" s="1"/>
  <c r="CN215"/>
  <c r="CN268" s="1"/>
  <c r="P268"/>
  <c r="AB268"/>
  <c r="AI268"/>
  <c r="G268"/>
  <c r="I268"/>
  <c r="N268"/>
  <c r="U268"/>
  <c r="AD268"/>
  <c r="AK268"/>
  <c r="AL268"/>
  <c r="AH268"/>
  <c r="AC268"/>
  <c r="X268"/>
  <c r="T268"/>
  <c r="J268"/>
  <c r="F268"/>
  <c r="AE268"/>
  <c r="AA268"/>
  <c r="O268"/>
  <c r="AJ268"/>
  <c r="V268"/>
  <c r="Q268"/>
  <c r="M268"/>
  <c r="H268"/>
  <c r="AI266"/>
  <c r="CL213"/>
  <c r="CL266" s="1"/>
  <c r="CO213"/>
  <c r="CO266" s="1"/>
  <c r="CN213"/>
  <c r="CN266" s="1"/>
  <c r="CM213"/>
  <c r="CM266" s="1"/>
  <c r="CP213"/>
  <c r="CP266" s="1"/>
  <c r="I266"/>
  <c r="P266"/>
  <c r="U266"/>
  <c r="AD266"/>
  <c r="AK266"/>
  <c r="G266"/>
  <c r="N266"/>
  <c r="W266"/>
  <c r="AB266"/>
  <c r="AL266"/>
  <c r="AH266"/>
  <c r="AC266"/>
  <c r="X266"/>
  <c r="T266"/>
  <c r="J266"/>
  <c r="F266"/>
  <c r="AE266"/>
  <c r="AA266"/>
  <c r="V266"/>
  <c r="O266"/>
  <c r="AJ266"/>
  <c r="Q266"/>
  <c r="M266"/>
  <c r="H266"/>
  <c r="AA264"/>
  <c r="CN211"/>
  <c r="CN264" s="1"/>
  <c r="CP211"/>
  <c r="CP264" s="1"/>
  <c r="CO211"/>
  <c r="CO264" s="1"/>
  <c r="CM211"/>
  <c r="CM264" s="1"/>
  <c r="CL211"/>
  <c r="CL264" s="1"/>
  <c r="AK264"/>
  <c r="G264"/>
  <c r="N264"/>
  <c r="U264"/>
  <c r="AB264"/>
  <c r="AD264"/>
  <c r="AI264"/>
  <c r="I264"/>
  <c r="P264"/>
  <c r="W264"/>
  <c r="AL264"/>
  <c r="AH264"/>
  <c r="AC264"/>
  <c r="J264"/>
  <c r="F264"/>
  <c r="AE264"/>
  <c r="V264"/>
  <c r="X264"/>
  <c r="T264"/>
  <c r="O264"/>
  <c r="AJ264"/>
  <c r="Q264"/>
  <c r="M264"/>
  <c r="H264"/>
  <c r="T305"/>
  <c r="CO252"/>
  <c r="CO305" s="1"/>
  <c r="CP252"/>
  <c r="CP305" s="1"/>
  <c r="CN252"/>
  <c r="CN305" s="1"/>
  <c r="CL252"/>
  <c r="CL305" s="1"/>
  <c r="CM252"/>
  <c r="CM305" s="1"/>
  <c r="G305"/>
  <c r="W305"/>
  <c r="AD305"/>
  <c r="AK305"/>
  <c r="N305"/>
  <c r="I305"/>
  <c r="U305"/>
  <c r="AB305"/>
  <c r="AI305"/>
  <c r="P305"/>
  <c r="AJ305"/>
  <c r="V305"/>
  <c r="AC305"/>
  <c r="H305"/>
  <c r="AE305"/>
  <c r="AA305"/>
  <c r="Q305"/>
  <c r="M305"/>
  <c r="J305"/>
  <c r="F305"/>
  <c r="AL305"/>
  <c r="AH305"/>
  <c r="X305"/>
  <c r="O305"/>
  <c r="CL253"/>
  <c r="CL306" s="1"/>
  <c r="CN253"/>
  <c r="CN306" s="1"/>
  <c r="CM253"/>
  <c r="CM306" s="1"/>
  <c r="CO253"/>
  <c r="CO306" s="1"/>
  <c r="CP253"/>
  <c r="CP306" s="1"/>
  <c r="G306"/>
  <c r="N306"/>
  <c r="U306"/>
  <c r="AB306"/>
  <c r="AI306"/>
  <c r="I306"/>
  <c r="P306"/>
  <c r="W306"/>
  <c r="AD306"/>
  <c r="AK306"/>
  <c r="AH306"/>
  <c r="AC306"/>
  <c r="O306"/>
  <c r="H306"/>
  <c r="AJ306"/>
  <c r="V306"/>
  <c r="Q306"/>
  <c r="M306"/>
  <c r="AL306"/>
  <c r="X306"/>
  <c r="T306"/>
  <c r="AE306"/>
  <c r="AA306"/>
  <c r="J306"/>
  <c r="F306"/>
  <c r="AO38" i="7"/>
  <c r="AP38"/>
  <c r="AO28"/>
  <c r="AP28"/>
  <c r="AX63" i="2"/>
  <c r="AV64"/>
  <c r="AX64" s="1"/>
  <c r="AV72"/>
  <c r="AX72" s="1"/>
  <c r="AX71"/>
  <c r="AX15"/>
  <c r="AV16"/>
  <c r="AX16" s="1"/>
  <c r="AV149"/>
  <c r="AX148"/>
  <c r="AX31"/>
  <c r="AV32"/>
  <c r="AX32" s="1"/>
  <c r="AX67"/>
  <c r="AV68"/>
  <c r="AX68" s="1"/>
  <c r="AM39" i="7"/>
  <c r="AM29"/>
  <c r="AX79" i="2"/>
  <c r="AV80"/>
  <c r="AX80" s="1"/>
  <c r="AX75"/>
  <c r="AV76"/>
  <c r="AX76" s="1"/>
  <c r="AX83"/>
  <c r="AV84"/>
  <c r="AX84" s="1"/>
  <c r="AX91"/>
  <c r="AV92"/>
  <c r="AX87"/>
  <c r="AV88"/>
  <c r="AX88" s="1"/>
  <c r="AM30" i="7" l="1"/>
  <c r="AP30" s="1"/>
  <c r="AP29"/>
  <c r="AO39"/>
  <c r="AP39"/>
  <c r="AM40"/>
  <c r="AP40" s="1"/>
  <c r="AV150" i="2"/>
  <c r="AX149"/>
  <c r="AO29" i="7"/>
  <c r="AO40"/>
  <c r="AM41"/>
  <c r="AP41" s="1"/>
  <c r="AO30"/>
  <c r="AM31"/>
  <c r="AP31" s="1"/>
  <c r="AX92" i="2"/>
  <c r="AV93"/>
  <c r="AV151" l="1"/>
  <c r="AX150"/>
  <c r="AO41" i="7"/>
  <c r="AM42"/>
  <c r="AP42" s="1"/>
  <c r="AO31"/>
  <c r="AM32"/>
  <c r="AP32" s="1"/>
  <c r="AX93" i="2"/>
  <c r="AV94"/>
  <c r="AV152" l="1"/>
  <c r="AX151"/>
  <c r="AO42" i="7"/>
  <c r="AM43"/>
  <c r="AP43" s="1"/>
  <c r="AO32"/>
  <c r="AM33"/>
  <c r="AP33" s="1"/>
  <c r="AX94" i="2"/>
  <c r="AV95"/>
  <c r="AV153" l="1"/>
  <c r="AX152"/>
  <c r="AM44" i="7"/>
  <c r="AP44" s="1"/>
  <c r="AO43"/>
  <c r="AM34"/>
  <c r="AP34" s="1"/>
  <c r="AO33"/>
  <c r="AX95" i="2"/>
  <c r="AV96"/>
  <c r="AV154" l="1"/>
  <c r="AX153"/>
  <c r="AO44" i="7"/>
  <c r="AM45"/>
  <c r="AO34"/>
  <c r="AM35"/>
  <c r="AX96" i="2"/>
  <c r="AV97"/>
  <c r="AO45" i="7" l="1"/>
  <c r="AP45"/>
  <c r="AO35"/>
  <c r="AP35"/>
  <c r="AV155" i="2"/>
  <c r="AX154"/>
  <c r="AX97"/>
  <c r="AV98"/>
  <c r="AV156" l="1"/>
  <c r="AX155"/>
  <c r="AX98"/>
  <c r="AV99"/>
  <c r="AV157" l="1"/>
  <c r="AX156"/>
  <c r="AX99"/>
  <c r="AV100"/>
  <c r="AV158" l="1"/>
  <c r="AX157"/>
  <c r="AX100"/>
  <c r="AV101"/>
  <c r="AV159" l="1"/>
  <c r="AX158"/>
  <c r="AX101"/>
  <c r="AV102"/>
  <c r="AV160" l="1"/>
  <c r="AX159"/>
  <c r="AX102"/>
  <c r="AV103"/>
  <c r="AV161" l="1"/>
  <c r="AX160"/>
  <c r="AX103"/>
  <c r="AV104"/>
  <c r="AV162" l="1"/>
  <c r="AX161"/>
  <c r="AX104"/>
  <c r="AV105"/>
  <c r="AV163" l="1"/>
  <c r="AX162"/>
  <c r="AX105"/>
  <c r="AV106"/>
  <c r="AV164" l="1"/>
  <c r="AX163"/>
  <c r="AX106"/>
  <c r="AV107"/>
  <c r="AV165" l="1"/>
  <c r="AX164"/>
  <c r="AX107"/>
  <c r="AV108"/>
  <c r="AV166" l="1"/>
  <c r="AX165"/>
  <c r="AX108"/>
  <c r="AV109"/>
  <c r="AV167" l="1"/>
  <c r="AX166"/>
  <c r="AX109"/>
  <c r="AV110"/>
  <c r="AV168" l="1"/>
  <c r="AX167"/>
  <c r="AX110"/>
  <c r="AV111"/>
  <c r="AV169" l="1"/>
  <c r="AX168"/>
  <c r="AX111"/>
  <c r="AV112"/>
  <c r="AV170" l="1"/>
  <c r="AX169"/>
  <c r="AX112"/>
  <c r="AV113"/>
  <c r="AV171" l="1"/>
  <c r="AX170"/>
  <c r="AX113"/>
  <c r="AV114"/>
  <c r="AV172" l="1"/>
  <c r="AX171"/>
  <c r="AX114"/>
  <c r="AV115"/>
  <c r="AV173" l="1"/>
  <c r="AX172"/>
  <c r="AX115"/>
  <c r="AV116"/>
  <c r="AV174" l="1"/>
  <c r="AX173"/>
  <c r="AX116"/>
  <c r="AV117"/>
  <c r="AV175" l="1"/>
  <c r="AX174"/>
  <c r="AX117"/>
  <c r="AV118"/>
  <c r="AV176" l="1"/>
  <c r="AX176" s="1"/>
  <c r="AX175"/>
  <c r="AX118"/>
  <c r="AV119"/>
  <c r="AX119" l="1"/>
  <c r="AV120"/>
  <c r="AX120" l="1"/>
  <c r="AV121"/>
  <c r="AX121" l="1"/>
  <c r="AV122"/>
  <c r="AX122" l="1"/>
  <c r="AV123"/>
  <c r="AX123" l="1"/>
  <c r="AV124"/>
  <c r="AX124" l="1"/>
  <c r="AV125"/>
  <c r="AX125" l="1"/>
  <c r="AV126"/>
  <c r="AX126" l="1"/>
  <c r="AV127"/>
  <c r="AX127" l="1"/>
  <c r="AV128"/>
  <c r="AX128" l="1"/>
  <c r="AV129"/>
  <c r="AX129" l="1"/>
  <c r="AV130"/>
  <c r="AX130" l="1"/>
  <c r="AV131"/>
  <c r="AX131" l="1"/>
  <c r="AV132"/>
  <c r="AX132" s="1"/>
  <c r="E68" l="1"/>
  <c r="E72" s="1"/>
  <c r="E76" s="1"/>
  <c r="E80" s="1"/>
  <c r="E84" s="1"/>
  <c r="E88" s="1"/>
  <c r="E122" s="1"/>
  <c r="E166" s="1"/>
  <c r="E180" s="1"/>
  <c r="E184" s="1"/>
  <c r="E188" s="1"/>
  <c r="E192" s="1"/>
  <c r="E196" s="1"/>
  <c r="E200" s="1"/>
  <c r="E204" s="1"/>
  <c r="E67"/>
  <c r="E71" s="1"/>
  <c r="E75" s="1"/>
  <c r="E79" s="1"/>
  <c r="E83" s="1"/>
  <c r="E87" s="1"/>
  <c r="E111" s="1"/>
  <c r="E155" s="1"/>
  <c r="E179" s="1"/>
  <c r="E183" s="1"/>
  <c r="E187" s="1"/>
  <c r="E191" s="1"/>
  <c r="E195" s="1"/>
  <c r="E199" s="1"/>
  <c r="E203" s="1"/>
  <c r="E66"/>
  <c r="E70" s="1"/>
  <c r="E74" s="1"/>
  <c r="E78" s="1"/>
  <c r="E82" s="1"/>
  <c r="E86" s="1"/>
  <c r="E100" s="1"/>
  <c r="E144" s="1"/>
  <c r="E178" s="1"/>
  <c r="E182" s="1"/>
  <c r="E186" s="1"/>
  <c r="E190" s="1"/>
  <c r="E194" s="1"/>
  <c r="E198" s="1"/>
  <c r="E202" s="1"/>
  <c r="E65"/>
  <c r="E69" s="1"/>
  <c r="E73" s="1"/>
  <c r="E77" s="1"/>
  <c r="E81" s="1"/>
  <c r="E85" s="1"/>
  <c r="E89" s="1"/>
  <c r="E133" s="1"/>
  <c r="E177" s="1"/>
  <c r="E181" s="1"/>
  <c r="E185" s="1"/>
  <c r="E189" s="1"/>
  <c r="E193" s="1"/>
  <c r="E197" s="1"/>
  <c r="E201" s="1"/>
  <c r="E52"/>
  <c r="E56" s="1"/>
  <c r="E60" s="1"/>
  <c r="E51"/>
  <c r="E55" s="1"/>
  <c r="E59" s="1"/>
  <c r="E50"/>
  <c r="E54" s="1"/>
  <c r="E58" s="1"/>
  <c r="E49"/>
  <c r="E53" s="1"/>
  <c r="E57" s="1"/>
  <c r="E12"/>
  <c r="E16" s="1"/>
  <c r="E20" s="1"/>
  <c r="E24" s="1"/>
  <c r="E28" s="1"/>
  <c r="E11"/>
  <c r="E15" s="1"/>
  <c r="E19" s="1"/>
  <c r="E23" s="1"/>
  <c r="E27" s="1"/>
  <c r="E10"/>
  <c r="E14" s="1"/>
  <c r="E18" s="1"/>
  <c r="E22" s="1"/>
  <c r="E26" s="1"/>
  <c r="E9"/>
  <c r="E13" s="1"/>
  <c r="E17" s="1"/>
  <c r="E21" s="1"/>
  <c r="E25" s="1"/>
  <c r="BB47"/>
  <c r="AZ46"/>
  <c r="BB43"/>
  <c r="AZ42"/>
  <c r="BB39"/>
  <c r="BA39"/>
  <c r="BA38"/>
  <c r="AZ38"/>
  <c r="BA37"/>
  <c r="BA36"/>
  <c r="BB35"/>
  <c r="BA35"/>
  <c r="BA34"/>
  <c r="AZ34"/>
  <c r="BA33"/>
  <c r="BA41" l="1"/>
  <c r="BA40"/>
  <c r="BB34"/>
  <c r="BB38"/>
  <c r="BB42"/>
  <c r="BC36"/>
  <c r="AY36"/>
  <c r="BC40"/>
  <c r="AY40"/>
  <c r="BC44"/>
  <c r="AY44"/>
  <c r="BC48"/>
  <c r="AY48"/>
  <c r="BA42"/>
  <c r="BA44"/>
  <c r="BA45"/>
  <c r="BA46"/>
  <c r="BA47"/>
  <c r="BA48"/>
  <c r="BB36"/>
  <c r="AZ36"/>
  <c r="AZ37"/>
  <c r="BB37"/>
  <c r="BA43"/>
  <c r="AZ35"/>
  <c r="AZ39"/>
  <c r="AZ43"/>
  <c r="AZ47"/>
  <c r="BB40"/>
  <c r="AZ40"/>
  <c r="BB44"/>
  <c r="AZ44"/>
  <c r="AZ45"/>
  <c r="BB45"/>
  <c r="BB48"/>
  <c r="AZ48"/>
  <c r="AZ33"/>
  <c r="BB33"/>
  <c r="AZ41"/>
  <c r="BB41"/>
  <c r="AY33"/>
  <c r="BC33"/>
  <c r="AY37"/>
  <c r="BC37"/>
  <c r="AY41"/>
  <c r="BC41"/>
  <c r="AY45"/>
  <c r="BC45"/>
  <c r="BB46"/>
  <c r="K48"/>
  <c r="K42"/>
  <c r="K46"/>
  <c r="K47"/>
  <c r="K45"/>
  <c r="K40"/>
  <c r="K41"/>
  <c r="K35"/>
  <c r="K43"/>
  <c r="K44"/>
  <c r="K38"/>
  <c r="K39"/>
  <c r="K37"/>
  <c r="K33"/>
  <c r="K34"/>
  <c r="K36"/>
  <c r="BB179" l="1"/>
  <c r="AZ178"/>
  <c r="G172"/>
  <c r="H171"/>
  <c r="I170"/>
  <c r="J169"/>
  <c r="F169"/>
  <c r="G168"/>
  <c r="I156"/>
  <c r="AZ204"/>
  <c r="BB201"/>
  <c r="BB199"/>
  <c r="AZ198"/>
  <c r="BB195"/>
  <c r="AZ194"/>
  <c r="BB191"/>
  <c r="AZ190"/>
  <c r="BA189"/>
  <c r="BA188"/>
  <c r="BB187"/>
  <c r="BA187"/>
  <c r="BA186"/>
  <c r="AZ186"/>
  <c r="BA185"/>
  <c r="BA184"/>
  <c r="BB183"/>
  <c r="BA183"/>
  <c r="BA182"/>
  <c r="AZ182"/>
  <c r="BA181"/>
  <c r="J176"/>
  <c r="I176"/>
  <c r="H176"/>
  <c r="F176"/>
  <c r="J175"/>
  <c r="I175"/>
  <c r="G175"/>
  <c r="F175"/>
  <c r="J174"/>
  <c r="H174"/>
  <c r="G174"/>
  <c r="F174"/>
  <c r="I173"/>
  <c r="H173"/>
  <c r="G173"/>
  <c r="J172"/>
  <c r="I172"/>
  <c r="H172"/>
  <c r="F172"/>
  <c r="J171"/>
  <c r="I171"/>
  <c r="G171"/>
  <c r="F171"/>
  <c r="J170"/>
  <c r="H170"/>
  <c r="G170"/>
  <c r="F170"/>
  <c r="I169"/>
  <c r="H169"/>
  <c r="G169"/>
  <c r="J168"/>
  <c r="I168"/>
  <c r="H168"/>
  <c r="F168"/>
  <c r="BA168" s="1"/>
  <c r="K166"/>
  <c r="J165"/>
  <c r="I165"/>
  <c r="H165"/>
  <c r="G165"/>
  <c r="F165"/>
  <c r="J164"/>
  <c r="I164"/>
  <c r="H164"/>
  <c r="G164"/>
  <c r="F164"/>
  <c r="BC164" s="1"/>
  <c r="J163"/>
  <c r="I163"/>
  <c r="H163"/>
  <c r="G163"/>
  <c r="F163"/>
  <c r="BC163" s="1"/>
  <c r="J162"/>
  <c r="I162"/>
  <c r="H162"/>
  <c r="G162"/>
  <c r="F162"/>
  <c r="BC162" s="1"/>
  <c r="J161"/>
  <c r="I161"/>
  <c r="H161"/>
  <c r="G161"/>
  <c r="F161"/>
  <c r="BC161" s="1"/>
  <c r="J160"/>
  <c r="I160"/>
  <c r="H160"/>
  <c r="G160"/>
  <c r="F160"/>
  <c r="BC160" s="1"/>
  <c r="J159"/>
  <c r="I159"/>
  <c r="H159"/>
  <c r="G159"/>
  <c r="F159"/>
  <c r="BC159" s="1"/>
  <c r="J158"/>
  <c r="I158"/>
  <c r="H158"/>
  <c r="G158"/>
  <c r="F158"/>
  <c r="BC158" s="1"/>
  <c r="J157"/>
  <c r="I157"/>
  <c r="H157"/>
  <c r="G157"/>
  <c r="F157"/>
  <c r="BC157" s="1"/>
  <c r="K155"/>
  <c r="J154"/>
  <c r="I154"/>
  <c r="H154"/>
  <c r="G154"/>
  <c r="F154"/>
  <c r="BC154" s="1"/>
  <c r="J153"/>
  <c r="I153"/>
  <c r="H153"/>
  <c r="G153"/>
  <c r="F153"/>
  <c r="J152"/>
  <c r="I152"/>
  <c r="H152"/>
  <c r="G152"/>
  <c r="F152"/>
  <c r="BC152" s="1"/>
  <c r="J151"/>
  <c r="I151"/>
  <c r="H151"/>
  <c r="G151"/>
  <c r="F151"/>
  <c r="J150"/>
  <c r="I150"/>
  <c r="H150"/>
  <c r="G150"/>
  <c r="F150"/>
  <c r="BC150" s="1"/>
  <c r="J149"/>
  <c r="I149"/>
  <c r="H149"/>
  <c r="G149"/>
  <c r="F149"/>
  <c r="J148"/>
  <c r="I148"/>
  <c r="H148"/>
  <c r="G148"/>
  <c r="F148"/>
  <c r="BC148" s="1"/>
  <c r="J147"/>
  <c r="I147"/>
  <c r="H147"/>
  <c r="G147"/>
  <c r="F147"/>
  <c r="J146"/>
  <c r="I146"/>
  <c r="H146"/>
  <c r="G146"/>
  <c r="F146"/>
  <c r="BC146" s="1"/>
  <c r="J145"/>
  <c r="I145"/>
  <c r="H145"/>
  <c r="G145"/>
  <c r="F145"/>
  <c r="K144"/>
  <c r="J143"/>
  <c r="I143"/>
  <c r="I250" s="1"/>
  <c r="H143"/>
  <c r="G143"/>
  <c r="F143"/>
  <c r="J142"/>
  <c r="J249" s="1"/>
  <c r="I142"/>
  <c r="H142"/>
  <c r="G142"/>
  <c r="F142"/>
  <c r="F249" s="1"/>
  <c r="J141"/>
  <c r="I141"/>
  <c r="H141"/>
  <c r="G141"/>
  <c r="G248" s="1"/>
  <c r="F141"/>
  <c r="J140"/>
  <c r="I140"/>
  <c r="H140"/>
  <c r="H247" s="1"/>
  <c r="G140"/>
  <c r="F140"/>
  <c r="J139"/>
  <c r="I139"/>
  <c r="I246" s="1"/>
  <c r="H139"/>
  <c r="G139"/>
  <c r="G246" s="1"/>
  <c r="F139"/>
  <c r="J138"/>
  <c r="J245" s="1"/>
  <c r="I138"/>
  <c r="H138"/>
  <c r="H245" s="1"/>
  <c r="G138"/>
  <c r="F138"/>
  <c r="F245" s="1"/>
  <c r="J137"/>
  <c r="I137"/>
  <c r="I244" s="1"/>
  <c r="H137"/>
  <c r="G137"/>
  <c r="G244" s="1"/>
  <c r="F137"/>
  <c r="J136"/>
  <c r="J243" s="1"/>
  <c r="I136"/>
  <c r="H136"/>
  <c r="H243" s="1"/>
  <c r="G136"/>
  <c r="F136"/>
  <c r="F243" s="1"/>
  <c r="J135"/>
  <c r="I135"/>
  <c r="I242" s="1"/>
  <c r="H135"/>
  <c r="G135"/>
  <c r="G242" s="1"/>
  <c r="F135"/>
  <c r="J134"/>
  <c r="I134"/>
  <c r="H134"/>
  <c r="G134"/>
  <c r="F134"/>
  <c r="K133"/>
  <c r="J132"/>
  <c r="I132"/>
  <c r="H132"/>
  <c r="G132"/>
  <c r="F132"/>
  <c r="J131"/>
  <c r="I131"/>
  <c r="H131"/>
  <c r="G131"/>
  <c r="F131"/>
  <c r="J130"/>
  <c r="I130"/>
  <c r="H130"/>
  <c r="G130"/>
  <c r="F130"/>
  <c r="J129"/>
  <c r="I129"/>
  <c r="H129"/>
  <c r="G129"/>
  <c r="F129"/>
  <c r="J128"/>
  <c r="I128"/>
  <c r="H128"/>
  <c r="G128"/>
  <c r="F128"/>
  <c r="J127"/>
  <c r="I127"/>
  <c r="H127"/>
  <c r="G127"/>
  <c r="F127"/>
  <c r="J126"/>
  <c r="I126"/>
  <c r="H126"/>
  <c r="G126"/>
  <c r="F126"/>
  <c r="J125"/>
  <c r="I125"/>
  <c r="H125"/>
  <c r="G125"/>
  <c r="F125"/>
  <c r="J124"/>
  <c r="I124"/>
  <c r="H124"/>
  <c r="G124"/>
  <c r="F124"/>
  <c r="K122"/>
  <c r="J121"/>
  <c r="I121"/>
  <c r="H121"/>
  <c r="G121"/>
  <c r="F121"/>
  <c r="J120"/>
  <c r="I120"/>
  <c r="H120"/>
  <c r="G120"/>
  <c r="F120"/>
  <c r="J119"/>
  <c r="I119"/>
  <c r="H119"/>
  <c r="G119"/>
  <c r="F119"/>
  <c r="BC119" s="1"/>
  <c r="J118"/>
  <c r="I118"/>
  <c r="H118"/>
  <c r="G118"/>
  <c r="F118"/>
  <c r="J117"/>
  <c r="I117"/>
  <c r="H117"/>
  <c r="G117"/>
  <c r="F117"/>
  <c r="BC117" s="1"/>
  <c r="J116"/>
  <c r="I116"/>
  <c r="H116"/>
  <c r="G116"/>
  <c r="F116"/>
  <c r="J115"/>
  <c r="I115"/>
  <c r="H115"/>
  <c r="G115"/>
  <c r="F115"/>
  <c r="BC115" s="1"/>
  <c r="J114"/>
  <c r="I114"/>
  <c r="H114"/>
  <c r="G114"/>
  <c r="F114"/>
  <c r="J113"/>
  <c r="I113"/>
  <c r="H113"/>
  <c r="G113"/>
  <c r="F113"/>
  <c r="BC113" s="1"/>
  <c r="K111"/>
  <c r="J110"/>
  <c r="I110"/>
  <c r="H110"/>
  <c r="G110"/>
  <c r="F110"/>
  <c r="BC110" s="1"/>
  <c r="J109"/>
  <c r="I109"/>
  <c r="H109"/>
  <c r="G109"/>
  <c r="F109"/>
  <c r="J108"/>
  <c r="I108"/>
  <c r="H108"/>
  <c r="G108"/>
  <c r="F108"/>
  <c r="BC108" s="1"/>
  <c r="J107"/>
  <c r="I107"/>
  <c r="H107"/>
  <c r="G107"/>
  <c r="F107"/>
  <c r="J106"/>
  <c r="I106"/>
  <c r="H106"/>
  <c r="G106"/>
  <c r="F106"/>
  <c r="BC106" s="1"/>
  <c r="J105"/>
  <c r="I105"/>
  <c r="H105"/>
  <c r="G105"/>
  <c r="F105"/>
  <c r="J104"/>
  <c r="I104"/>
  <c r="H104"/>
  <c r="G104"/>
  <c r="F104"/>
  <c r="BC104" s="1"/>
  <c r="J103"/>
  <c r="I103"/>
  <c r="H103"/>
  <c r="G103"/>
  <c r="F103"/>
  <c r="J102"/>
  <c r="I102"/>
  <c r="H102"/>
  <c r="G102"/>
  <c r="F102"/>
  <c r="BC102" s="1"/>
  <c r="J101"/>
  <c r="I101"/>
  <c r="H101"/>
  <c r="G101"/>
  <c r="F101"/>
  <c r="K100"/>
  <c r="J99"/>
  <c r="I99"/>
  <c r="I240" s="1"/>
  <c r="H99"/>
  <c r="G99"/>
  <c r="G240" s="1"/>
  <c r="F99"/>
  <c r="J98"/>
  <c r="J239" s="1"/>
  <c r="I98"/>
  <c r="H98"/>
  <c r="H239" s="1"/>
  <c r="G98"/>
  <c r="F98"/>
  <c r="F239" s="1"/>
  <c r="J97"/>
  <c r="I97"/>
  <c r="I238" s="1"/>
  <c r="H97"/>
  <c r="G97"/>
  <c r="G238" s="1"/>
  <c r="F97"/>
  <c r="J96"/>
  <c r="J237" s="1"/>
  <c r="I96"/>
  <c r="H96"/>
  <c r="H237" s="1"/>
  <c r="G96"/>
  <c r="F96"/>
  <c r="F237" s="1"/>
  <c r="J95"/>
  <c r="I95"/>
  <c r="I236" s="1"/>
  <c r="H95"/>
  <c r="G95"/>
  <c r="G236" s="1"/>
  <c r="F95"/>
  <c r="J94"/>
  <c r="J235" s="1"/>
  <c r="I94"/>
  <c r="H94"/>
  <c r="H235" s="1"/>
  <c r="G94"/>
  <c r="F94"/>
  <c r="F235" s="1"/>
  <c r="J93"/>
  <c r="I93"/>
  <c r="I234" s="1"/>
  <c r="H93"/>
  <c r="G93"/>
  <c r="G234" s="1"/>
  <c r="F93"/>
  <c r="J92"/>
  <c r="J233" s="1"/>
  <c r="I92"/>
  <c r="H92"/>
  <c r="H233" s="1"/>
  <c r="G92"/>
  <c r="F92"/>
  <c r="F233" s="1"/>
  <c r="J91"/>
  <c r="I91"/>
  <c r="I232" s="1"/>
  <c r="H91"/>
  <c r="G91"/>
  <c r="G232" s="1"/>
  <c r="F91"/>
  <c r="J90"/>
  <c r="I90"/>
  <c r="H90"/>
  <c r="G90"/>
  <c r="F90"/>
  <c r="K89"/>
  <c r="AZ87"/>
  <c r="AZ83"/>
  <c r="AZ79"/>
  <c r="AZ75"/>
  <c r="AZ71"/>
  <c r="AZ67"/>
  <c r="AZ63"/>
  <c r="AZ59"/>
  <c r="AZ58"/>
  <c r="AZ55"/>
  <c r="AZ54"/>
  <c r="AZ51"/>
  <c r="AZ50"/>
  <c r="AZ31"/>
  <c r="AZ30"/>
  <c r="AZ27"/>
  <c r="AZ26"/>
  <c r="AZ23"/>
  <c r="AZ22"/>
  <c r="AZ19"/>
  <c r="AZ18"/>
  <c r="AZ15"/>
  <c r="AZ14"/>
  <c r="AZ11"/>
  <c r="AZ10"/>
  <c r="J8"/>
  <c r="I8"/>
  <c r="H8"/>
  <c r="G8"/>
  <c r="F8"/>
  <c r="J7"/>
  <c r="I7"/>
  <c r="H7"/>
  <c r="G7"/>
  <c r="F7"/>
  <c r="BC7" s="1"/>
  <c r="J6"/>
  <c r="I6"/>
  <c r="H6"/>
  <c r="G6"/>
  <c r="F6"/>
  <c r="J5"/>
  <c r="J210" s="1"/>
  <c r="I5"/>
  <c r="H5"/>
  <c r="H210" s="1"/>
  <c r="G5"/>
  <c r="F5"/>
  <c r="F210" s="1"/>
  <c r="G210" l="1"/>
  <c r="I210"/>
  <c r="AZ6"/>
  <c r="BC6"/>
  <c r="F232"/>
  <c r="H232"/>
  <c r="J232"/>
  <c r="BB92"/>
  <c r="G233"/>
  <c r="BA92"/>
  <c r="I233"/>
  <c r="F234"/>
  <c r="H234"/>
  <c r="J234"/>
  <c r="G235"/>
  <c r="I235"/>
  <c r="F236"/>
  <c r="H236"/>
  <c r="J236"/>
  <c r="BB96"/>
  <c r="G237"/>
  <c r="BA96"/>
  <c r="I237"/>
  <c r="F238"/>
  <c r="H238"/>
  <c r="J238"/>
  <c r="G239"/>
  <c r="I239"/>
  <c r="F240"/>
  <c r="H240"/>
  <c r="J240"/>
  <c r="BC101"/>
  <c r="BA101"/>
  <c r="AZ103"/>
  <c r="BC103"/>
  <c r="BC105"/>
  <c r="BA105"/>
  <c r="BC107"/>
  <c r="BC109"/>
  <c r="BA109"/>
  <c r="BA113"/>
  <c r="BB113"/>
  <c r="AZ114"/>
  <c r="BC114"/>
  <c r="BA115"/>
  <c r="BB115"/>
  <c r="AZ116"/>
  <c r="BC116"/>
  <c r="BA117"/>
  <c r="BB117"/>
  <c r="AZ118"/>
  <c r="BC118"/>
  <c r="BA119"/>
  <c r="BB119"/>
  <c r="AZ120"/>
  <c r="BC120"/>
  <c r="BA125"/>
  <c r="BA127"/>
  <c r="BA129"/>
  <c r="BA131"/>
  <c r="BA134"/>
  <c r="F242"/>
  <c r="H242"/>
  <c r="J242"/>
  <c r="G243"/>
  <c r="BA136"/>
  <c r="I243"/>
  <c r="F244"/>
  <c r="H244"/>
  <c r="J244"/>
  <c r="G245"/>
  <c r="BA138"/>
  <c r="I245"/>
  <c r="F246"/>
  <c r="H246"/>
  <c r="J246"/>
  <c r="G247"/>
  <c r="BA140"/>
  <c r="I247"/>
  <c r="F248"/>
  <c r="H248"/>
  <c r="J248"/>
  <c r="G249"/>
  <c r="BA142"/>
  <c r="I249"/>
  <c r="F250"/>
  <c r="H250"/>
  <c r="J250"/>
  <c r="AZ145"/>
  <c r="BC145"/>
  <c r="BA145"/>
  <c r="AZ147"/>
  <c r="BC147"/>
  <c r="AZ149"/>
  <c r="BC149"/>
  <c r="BA149"/>
  <c r="AZ151"/>
  <c r="BC151"/>
  <c r="BC153"/>
  <c r="BA153"/>
  <c r="BB157"/>
  <c r="BA159"/>
  <c r="AZ158"/>
  <c r="AZ162"/>
  <c r="BA147"/>
  <c r="BA151"/>
  <c r="BA157"/>
  <c r="BB159"/>
  <c r="BA161"/>
  <c r="BA172"/>
  <c r="AZ7"/>
  <c r="BB163"/>
  <c r="BB101"/>
  <c r="AZ160"/>
  <c r="BA170"/>
  <c r="BA171"/>
  <c r="BB109"/>
  <c r="BB161"/>
  <c r="BA163"/>
  <c r="AZ164"/>
  <c r="BA190"/>
  <c r="BA191"/>
  <c r="BA192"/>
  <c r="AZ107"/>
  <c r="AZ153"/>
  <c r="BA193"/>
  <c r="BA194"/>
  <c r="BA195"/>
  <c r="BA196"/>
  <c r="BA197"/>
  <c r="BA198"/>
  <c r="AZ9"/>
  <c r="BB9"/>
  <c r="BB16"/>
  <c r="AZ16"/>
  <c r="AZ21"/>
  <c r="BB21"/>
  <c r="AZ29"/>
  <c r="BB29"/>
  <c r="AY13"/>
  <c r="BC13"/>
  <c r="AY17"/>
  <c r="BC17"/>
  <c r="AY21"/>
  <c r="BC21"/>
  <c r="AY25"/>
  <c r="BC25"/>
  <c r="AY53"/>
  <c r="BC53"/>
  <c r="AY57"/>
  <c r="BC57"/>
  <c r="AY65"/>
  <c r="BC65"/>
  <c r="AY69"/>
  <c r="BC69"/>
  <c r="AY85"/>
  <c r="BC85"/>
  <c r="AY93"/>
  <c r="BC93"/>
  <c r="AY97"/>
  <c r="BC97"/>
  <c r="BC127"/>
  <c r="AY127"/>
  <c r="BB129"/>
  <c r="AZ129"/>
  <c r="AZ138"/>
  <c r="BB138"/>
  <c r="AY139"/>
  <c r="BC139"/>
  <c r="BC8"/>
  <c r="AY8"/>
  <c r="BC12"/>
  <c r="AY12"/>
  <c r="BC16"/>
  <c r="AY16"/>
  <c r="BC20"/>
  <c r="AY20"/>
  <c r="BC24"/>
  <c r="AY24"/>
  <c r="BC28"/>
  <c r="AY28"/>
  <c r="BC32"/>
  <c r="AY32"/>
  <c r="BC52"/>
  <c r="AY52"/>
  <c r="BC56"/>
  <c r="AY56"/>
  <c r="BC60"/>
  <c r="AY60"/>
  <c r="BC64"/>
  <c r="AY64"/>
  <c r="BC68"/>
  <c r="AY68"/>
  <c r="BC72"/>
  <c r="AY72"/>
  <c r="BC76"/>
  <c r="AY76"/>
  <c r="BC80"/>
  <c r="AY80"/>
  <c r="BC84"/>
  <c r="AY84"/>
  <c r="BC88"/>
  <c r="AY88"/>
  <c r="AY92"/>
  <c r="BC92"/>
  <c r="AY96"/>
  <c r="BC96"/>
  <c r="BC121"/>
  <c r="AY121"/>
  <c r="BC126"/>
  <c r="AY126"/>
  <c r="BC130"/>
  <c r="AY130"/>
  <c r="AY134"/>
  <c r="BC134"/>
  <c r="AY138"/>
  <c r="BC138"/>
  <c r="AY142"/>
  <c r="BC142"/>
  <c r="BC180"/>
  <c r="AY180"/>
  <c r="BB7"/>
  <c r="BB11"/>
  <c r="BB14"/>
  <c r="BB19"/>
  <c r="BB23"/>
  <c r="BB26"/>
  <c r="BB31"/>
  <c r="BB51"/>
  <c r="BB105"/>
  <c r="BA6"/>
  <c r="BA7"/>
  <c r="BA8"/>
  <c r="BA9"/>
  <c r="BA10"/>
  <c r="BA11"/>
  <c r="BA12"/>
  <c r="BA13"/>
  <c r="BB91"/>
  <c r="BB95"/>
  <c r="BB99"/>
  <c r="BB104"/>
  <c r="BB108"/>
  <c r="AZ113"/>
  <c r="AZ117"/>
  <c r="AZ124"/>
  <c r="AZ128"/>
  <c r="AZ132"/>
  <c r="BB137"/>
  <c r="BB141"/>
  <c r="BB146"/>
  <c r="BB150"/>
  <c r="BB154"/>
  <c r="AZ159"/>
  <c r="AZ163"/>
  <c r="AZ165"/>
  <c r="AZ172"/>
  <c r="AZ173"/>
  <c r="AZ183"/>
  <c r="AZ187"/>
  <c r="AZ191"/>
  <c r="AZ195"/>
  <c r="AZ199"/>
  <c r="AZ203"/>
  <c r="BA177"/>
  <c r="BA178"/>
  <c r="BA179"/>
  <c r="AZ90"/>
  <c r="BB90"/>
  <c r="AY91"/>
  <c r="BC91"/>
  <c r="AZ94"/>
  <c r="BB94"/>
  <c r="AY95"/>
  <c r="BC95"/>
  <c r="AZ98"/>
  <c r="BB98"/>
  <c r="AY99"/>
  <c r="BC99"/>
  <c r="BC125"/>
  <c r="AY125"/>
  <c r="BB127"/>
  <c r="AZ127"/>
  <c r="BC129"/>
  <c r="AY129"/>
  <c r="BB131"/>
  <c r="AZ131"/>
  <c r="AZ136"/>
  <c r="BB136"/>
  <c r="AY137"/>
  <c r="BC137"/>
  <c r="AZ140"/>
  <c r="BB140"/>
  <c r="AY141"/>
  <c r="BC141"/>
  <c r="BC168"/>
  <c r="AY168"/>
  <c r="BB176"/>
  <c r="AZ176"/>
  <c r="AZ181"/>
  <c r="BB181"/>
  <c r="BB184"/>
  <c r="AZ184"/>
  <c r="AZ185"/>
  <c r="BB185"/>
  <c r="BB188"/>
  <c r="AZ188"/>
  <c r="AZ189"/>
  <c r="BB189"/>
  <c r="BB192"/>
  <c r="AZ192"/>
  <c r="AZ193"/>
  <c r="BB193"/>
  <c r="BB196"/>
  <c r="AZ196"/>
  <c r="AZ197"/>
  <c r="BB197"/>
  <c r="BB200"/>
  <c r="AZ200"/>
  <c r="BB103"/>
  <c r="BB107"/>
  <c r="BB145"/>
  <c r="BB149"/>
  <c r="BB153"/>
  <c r="BB182"/>
  <c r="BB186"/>
  <c r="BB190"/>
  <c r="BB194"/>
  <c r="BB198"/>
  <c r="BB202"/>
  <c r="AZ171"/>
  <c r="AZ179"/>
  <c r="AZ57"/>
  <c r="BB57"/>
  <c r="BB60"/>
  <c r="AZ60"/>
  <c r="AY90"/>
  <c r="BC90"/>
  <c r="AY94"/>
  <c r="BC94"/>
  <c r="AY98"/>
  <c r="BC98"/>
  <c r="BC124"/>
  <c r="AY124"/>
  <c r="BC128"/>
  <c r="AY128"/>
  <c r="BC132"/>
  <c r="AY132"/>
  <c r="AY136"/>
  <c r="BC136"/>
  <c r="AY140"/>
  <c r="BC140"/>
  <c r="BC165"/>
  <c r="AY165"/>
  <c r="BC170"/>
  <c r="AY170"/>
  <c r="BC171"/>
  <c r="AY171"/>
  <c r="BC172"/>
  <c r="AY172"/>
  <c r="AY181"/>
  <c r="BC181"/>
  <c r="AY185"/>
  <c r="BC185"/>
  <c r="AY189"/>
  <c r="BC189"/>
  <c r="AY193"/>
  <c r="BC193"/>
  <c r="AY197"/>
  <c r="BC197"/>
  <c r="AY201"/>
  <c r="BC201"/>
  <c r="AZ177"/>
  <c r="BB177"/>
  <c r="BB180"/>
  <c r="AZ180"/>
  <c r="BB55"/>
  <c r="BB58"/>
  <c r="BB59"/>
  <c r="BB61"/>
  <c r="BB62"/>
  <c r="AZ64"/>
  <c r="BB65"/>
  <c r="BB66"/>
  <c r="AZ68"/>
  <c r="BB69"/>
  <c r="BB70"/>
  <c r="AZ72"/>
  <c r="BB73"/>
  <c r="BB74"/>
  <c r="AZ76"/>
  <c r="BB77"/>
  <c r="BB78"/>
  <c r="AZ80"/>
  <c r="BB81"/>
  <c r="BB82"/>
  <c r="AZ84"/>
  <c r="BB85"/>
  <c r="BB86"/>
  <c r="AZ88"/>
  <c r="BB93"/>
  <c r="BB97"/>
  <c r="BB102"/>
  <c r="BB106"/>
  <c r="BB110"/>
  <c r="AZ115"/>
  <c r="AZ119"/>
  <c r="AZ121"/>
  <c r="AZ126"/>
  <c r="AZ130"/>
  <c r="BB135"/>
  <c r="BB139"/>
  <c r="BB143"/>
  <c r="BB148"/>
  <c r="BB152"/>
  <c r="AZ157"/>
  <c r="AZ161"/>
  <c r="BB178"/>
  <c r="BB8"/>
  <c r="AZ8"/>
  <c r="BB12"/>
  <c r="AZ12"/>
  <c r="AZ13"/>
  <c r="BB13"/>
  <c r="AZ17"/>
  <c r="BB17"/>
  <c r="BB20"/>
  <c r="AZ20"/>
  <c r="BB24"/>
  <c r="AZ24"/>
  <c r="AZ25"/>
  <c r="BB25"/>
  <c r="BB28"/>
  <c r="AZ28"/>
  <c r="BB32"/>
  <c r="AZ32"/>
  <c r="AZ49"/>
  <c r="BB49"/>
  <c r="BB52"/>
  <c r="AZ52"/>
  <c r="AZ53"/>
  <c r="BB53"/>
  <c r="BB56"/>
  <c r="AZ56"/>
  <c r="AY9"/>
  <c r="BC9"/>
  <c r="AY29"/>
  <c r="BC29"/>
  <c r="AY49"/>
  <c r="BC49"/>
  <c r="AY61"/>
  <c r="BC61"/>
  <c r="AY73"/>
  <c r="BC73"/>
  <c r="AY77"/>
  <c r="BC77"/>
  <c r="AY81"/>
  <c r="BC81"/>
  <c r="BB125"/>
  <c r="AZ125"/>
  <c r="BC131"/>
  <c r="AY131"/>
  <c r="AZ134"/>
  <c r="BB134"/>
  <c r="AY135"/>
  <c r="BC135"/>
  <c r="AZ142"/>
  <c r="BB142"/>
  <c r="AY143"/>
  <c r="BC143"/>
  <c r="BB168"/>
  <c r="AZ168"/>
  <c r="BB169"/>
  <c r="AZ169"/>
  <c r="BB170"/>
  <c r="AZ170"/>
  <c r="BC174"/>
  <c r="BC175"/>
  <c r="AY175"/>
  <c r="BC176"/>
  <c r="AY176"/>
  <c r="BC184"/>
  <c r="AY184"/>
  <c r="BC188"/>
  <c r="AY188"/>
  <c r="BC192"/>
  <c r="AY192"/>
  <c r="BC196"/>
  <c r="AY196"/>
  <c r="BC200"/>
  <c r="AY200"/>
  <c r="BC204"/>
  <c r="AY204"/>
  <c r="BC169"/>
  <c r="AY169"/>
  <c r="AY177"/>
  <c r="BC177"/>
  <c r="BB6"/>
  <c r="BB10"/>
  <c r="BB15"/>
  <c r="BB18"/>
  <c r="BB22"/>
  <c r="BB27"/>
  <c r="BB30"/>
  <c r="BB50"/>
  <c r="BB54"/>
  <c r="BB147"/>
  <c r="BB151"/>
  <c r="BA199"/>
  <c r="BA200"/>
  <c r="BA201"/>
  <c r="AZ61"/>
  <c r="AZ62"/>
  <c r="BB63"/>
  <c r="BB64"/>
  <c r="AZ65"/>
  <c r="AZ66"/>
  <c r="BB67"/>
  <c r="BB68"/>
  <c r="AZ69"/>
  <c r="AZ70"/>
  <c r="BB71"/>
  <c r="BB72"/>
  <c r="AZ73"/>
  <c r="AZ74"/>
  <c r="BB75"/>
  <c r="BB76"/>
  <c r="AZ77"/>
  <c r="AZ78"/>
  <c r="BB79"/>
  <c r="BB80"/>
  <c r="AZ81"/>
  <c r="AZ82"/>
  <c r="BB83"/>
  <c r="BB84"/>
  <c r="AZ85"/>
  <c r="AZ86"/>
  <c r="BB87"/>
  <c r="BB88"/>
  <c r="BA91"/>
  <c r="AZ93"/>
  <c r="BA95"/>
  <c r="AZ97"/>
  <c r="BA99"/>
  <c r="AZ102"/>
  <c r="BA104"/>
  <c r="AZ106"/>
  <c r="BA108"/>
  <c r="AZ110"/>
  <c r="AZ201"/>
  <c r="AZ202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180"/>
  <c r="BA90"/>
  <c r="AZ92"/>
  <c r="BA94"/>
  <c r="AZ96"/>
  <c r="BA98"/>
  <c r="AZ101"/>
  <c r="BA103"/>
  <c r="AZ105"/>
  <c r="BA107"/>
  <c r="AZ109"/>
  <c r="BA202"/>
  <c r="BA203"/>
  <c r="BA204"/>
  <c r="BA114"/>
  <c r="BB116"/>
  <c r="BA118"/>
  <c r="BB120"/>
  <c r="BB121"/>
  <c r="BA124"/>
  <c r="BB126"/>
  <c r="BA128"/>
  <c r="BB130"/>
  <c r="BA132"/>
  <c r="AZ135"/>
  <c r="BA137"/>
  <c r="AZ139"/>
  <c r="BA141"/>
  <c r="AZ143"/>
  <c r="BA146"/>
  <c r="AZ148"/>
  <c r="BA150"/>
  <c r="AZ152"/>
  <c r="BA154"/>
  <c r="BB158"/>
  <c r="BA160"/>
  <c r="BB162"/>
  <c r="BA164"/>
  <c r="BA165"/>
  <c r="BA174"/>
  <c r="BA175"/>
  <c r="BB203"/>
  <c r="BB204"/>
  <c r="BB171"/>
  <c r="BA78"/>
  <c r="BA79"/>
  <c r="BA80"/>
  <c r="BA81"/>
  <c r="BA82"/>
  <c r="BA83"/>
  <c r="BA84"/>
  <c r="BA85"/>
  <c r="BA86"/>
  <c r="BA87"/>
  <c r="BA88"/>
  <c r="AZ91"/>
  <c r="BA93"/>
  <c r="AZ95"/>
  <c r="BA97"/>
  <c r="AZ99"/>
  <c r="BA102"/>
  <c r="AZ104"/>
  <c r="BA106"/>
  <c r="AZ108"/>
  <c r="BA110"/>
  <c r="BB114"/>
  <c r="BA116"/>
  <c r="BB118"/>
  <c r="BA120"/>
  <c r="BA121"/>
  <c r="BB124"/>
  <c r="BA126"/>
  <c r="BB128"/>
  <c r="BA130"/>
  <c r="BB132"/>
  <c r="BA135"/>
  <c r="AZ137"/>
  <c r="BA139"/>
  <c r="AZ141"/>
  <c r="BA143"/>
  <c r="AZ146"/>
  <c r="BA148"/>
  <c r="AZ150"/>
  <c r="BA152"/>
  <c r="AZ154"/>
  <c r="BA158"/>
  <c r="BB160"/>
  <c r="BA162"/>
  <c r="BB164"/>
  <c r="BB165"/>
  <c r="BB172"/>
  <c r="BA169"/>
  <c r="K182"/>
  <c r="K180"/>
  <c r="K177"/>
  <c r="F173"/>
  <c r="BA173" s="1"/>
  <c r="J173"/>
  <c r="J247" s="1"/>
  <c r="I174"/>
  <c r="BB174" s="1"/>
  <c r="H175"/>
  <c r="H249" s="1"/>
  <c r="G176"/>
  <c r="BA176" s="1"/>
  <c r="K178"/>
  <c r="K179"/>
  <c r="J123"/>
  <c r="J112"/>
  <c r="H123"/>
  <c r="H112"/>
  <c r="K86"/>
  <c r="K88"/>
  <c r="K82"/>
  <c r="K84"/>
  <c r="K78"/>
  <c r="K80"/>
  <c r="K74"/>
  <c r="K76"/>
  <c r="K70"/>
  <c r="K72"/>
  <c r="K66"/>
  <c r="K68"/>
  <c r="K62"/>
  <c r="K64"/>
  <c r="K58"/>
  <c r="K60"/>
  <c r="K54"/>
  <c r="K56"/>
  <c r="K50"/>
  <c r="K52"/>
  <c r="K31"/>
  <c r="K29"/>
  <c r="K27"/>
  <c r="K21"/>
  <c r="K25"/>
  <c r="K7"/>
  <c r="K11"/>
  <c r="K15"/>
  <c r="K19"/>
  <c r="K23"/>
  <c r="K17"/>
  <c r="K13"/>
  <c r="K9"/>
  <c r="K5"/>
  <c r="G167"/>
  <c r="G156"/>
  <c r="F112"/>
  <c r="BC112" s="1"/>
  <c r="F123"/>
  <c r="I123"/>
  <c r="I112"/>
  <c r="G123"/>
  <c r="G112"/>
  <c r="K184"/>
  <c r="K186"/>
  <c r="K188"/>
  <c r="K190"/>
  <c r="K192"/>
  <c r="K194"/>
  <c r="K196"/>
  <c r="K198"/>
  <c r="K200"/>
  <c r="K202"/>
  <c r="K204"/>
  <c r="K6"/>
  <c r="K8"/>
  <c r="K10"/>
  <c r="K12"/>
  <c r="K14"/>
  <c r="K16"/>
  <c r="K18"/>
  <c r="K20"/>
  <c r="K22"/>
  <c r="K24"/>
  <c r="K26"/>
  <c r="K28"/>
  <c r="K30"/>
  <c r="K32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181"/>
  <c r="K183"/>
  <c r="K185"/>
  <c r="K187"/>
  <c r="K189"/>
  <c r="K191"/>
  <c r="K193"/>
  <c r="K195"/>
  <c r="K197"/>
  <c r="K199"/>
  <c r="K201"/>
  <c r="K203"/>
  <c r="F156"/>
  <c r="BC156" s="1"/>
  <c r="F167"/>
  <c r="J156"/>
  <c r="J167"/>
  <c r="H156"/>
  <c r="H167"/>
  <c r="I167"/>
  <c r="I241" s="1"/>
  <c r="AW5"/>
  <c r="AW6" s="1"/>
  <c r="AW7" s="1"/>
  <c r="AW8" s="1"/>
  <c r="AV5"/>
  <c r="AV6" s="1"/>
  <c r="AP5"/>
  <c r="AQ5"/>
  <c r="AR5"/>
  <c r="AS5"/>
  <c r="AO5"/>
  <c r="H241" l="1"/>
  <c r="J241"/>
  <c r="G231"/>
  <c r="I231"/>
  <c r="G241"/>
  <c r="H231"/>
  <c r="J231"/>
  <c r="H258"/>
  <c r="J258"/>
  <c r="CF240"/>
  <c r="CK240" s="1"/>
  <c r="CF236"/>
  <c r="CK236" s="1"/>
  <c r="J289" s="1"/>
  <c r="CF232"/>
  <c r="CK232" s="1"/>
  <c r="G250"/>
  <c r="CF249"/>
  <c r="CK249" s="1"/>
  <c r="F241"/>
  <c r="CF239"/>
  <c r="CK239" s="1"/>
  <c r="CF237"/>
  <c r="CK237" s="1"/>
  <c r="I290" s="1"/>
  <c r="CF235"/>
  <c r="CK235" s="1"/>
  <c r="CF233"/>
  <c r="CK233" s="1"/>
  <c r="G286" s="1"/>
  <c r="BB173"/>
  <c r="AY174"/>
  <c r="CF246"/>
  <c r="CK246" s="1"/>
  <c r="CF244"/>
  <c r="CK244" s="1"/>
  <c r="CF242"/>
  <c r="CK242" s="1"/>
  <c r="H295" s="1"/>
  <c r="I292"/>
  <c r="CF238"/>
  <c r="CK238" s="1"/>
  <c r="H289"/>
  <c r="CF234"/>
  <c r="CK234" s="1"/>
  <c r="H287" s="1"/>
  <c r="F287"/>
  <c r="I248"/>
  <c r="F247"/>
  <c r="CF245"/>
  <c r="CK245" s="1"/>
  <c r="CF243"/>
  <c r="CK243" s="1"/>
  <c r="I296" s="1"/>
  <c r="F231"/>
  <c r="CF210"/>
  <c r="CK210" s="1"/>
  <c r="BA112"/>
  <c r="BB156"/>
  <c r="BB112"/>
  <c r="BC173"/>
  <c r="AY173"/>
  <c r="AZ123"/>
  <c r="AZ156"/>
  <c r="BC167"/>
  <c r="AY167"/>
  <c r="BC123"/>
  <c r="AY123"/>
  <c r="BB175"/>
  <c r="AZ175"/>
  <c r="AZ167"/>
  <c r="BA167"/>
  <c r="AZ112"/>
  <c r="AZ174"/>
  <c r="AY5"/>
  <c r="BA5"/>
  <c r="CE5"/>
  <c r="CD5"/>
  <c r="BW5"/>
  <c r="BX5"/>
  <c r="BQ5"/>
  <c r="BP5"/>
  <c r="BI5"/>
  <c r="BC5"/>
  <c r="BB5"/>
  <c r="BJ5"/>
  <c r="BN5"/>
  <c r="BM5"/>
  <c r="BU5"/>
  <c r="BG5"/>
  <c r="BO5"/>
  <c r="CC5"/>
  <c r="CB5"/>
  <c r="CA5"/>
  <c r="BH5"/>
  <c r="BV5"/>
  <c r="BF5"/>
  <c r="BT5"/>
  <c r="AZ5"/>
  <c r="H205"/>
  <c r="H260" s="1"/>
  <c r="BA123"/>
  <c r="J205"/>
  <c r="J260" s="1"/>
  <c r="BB123"/>
  <c r="BB167"/>
  <c r="BA156"/>
  <c r="G205"/>
  <c r="AX6"/>
  <c r="AV7"/>
  <c r="I205"/>
  <c r="F205"/>
  <c r="AX5"/>
  <c r="AY205"/>
  <c r="D55" i="7" s="1"/>
  <c r="F295" i="2" l="1"/>
  <c r="J295"/>
  <c r="J287"/>
  <c r="F289"/>
  <c r="CF231"/>
  <c r="CK231" s="1"/>
  <c r="F284" s="1"/>
  <c r="F258"/>
  <c r="F260" s="1"/>
  <c r="AB298"/>
  <c r="CL245"/>
  <c r="CL298" s="1"/>
  <c r="CN245"/>
  <c r="CN298" s="1"/>
  <c r="CM245"/>
  <c r="CM298" s="1"/>
  <c r="CO245"/>
  <c r="CO298" s="1"/>
  <c r="CP245"/>
  <c r="CP298" s="1"/>
  <c r="N298"/>
  <c r="V298"/>
  <c r="AC298"/>
  <c r="AH298"/>
  <c r="AL298"/>
  <c r="P298"/>
  <c r="T298"/>
  <c r="X298"/>
  <c r="AA298"/>
  <c r="AE298"/>
  <c r="AJ298"/>
  <c r="AI298"/>
  <c r="AK298"/>
  <c r="W298"/>
  <c r="U298"/>
  <c r="Q298"/>
  <c r="M298"/>
  <c r="AD298"/>
  <c r="O298"/>
  <c r="H298"/>
  <c r="F298"/>
  <c r="J298"/>
  <c r="I258"/>
  <c r="AI291"/>
  <c r="CM238"/>
  <c r="CM291" s="1"/>
  <c r="CO238"/>
  <c r="CO291" s="1"/>
  <c r="CP238"/>
  <c r="CP291" s="1"/>
  <c r="CL238"/>
  <c r="CL291" s="1"/>
  <c r="CN238"/>
  <c r="CN291" s="1"/>
  <c r="O291"/>
  <c r="W291"/>
  <c r="AB291"/>
  <c r="AK291"/>
  <c r="M291"/>
  <c r="Q291"/>
  <c r="U291"/>
  <c r="AD291"/>
  <c r="AL291"/>
  <c r="AH291"/>
  <c r="AE291"/>
  <c r="AA291"/>
  <c r="P291"/>
  <c r="AC291"/>
  <c r="N291"/>
  <c r="X291"/>
  <c r="T291"/>
  <c r="AJ291"/>
  <c r="V291"/>
  <c r="I291"/>
  <c r="G291"/>
  <c r="CO244"/>
  <c r="CO297" s="1"/>
  <c r="CP244"/>
  <c r="CP297" s="1"/>
  <c r="CN244"/>
  <c r="CN297" s="1"/>
  <c r="CM244"/>
  <c r="CM297" s="1"/>
  <c r="CL244"/>
  <c r="CL297" s="1"/>
  <c r="O297"/>
  <c r="U297"/>
  <c r="AB297"/>
  <c r="AK297"/>
  <c r="M297"/>
  <c r="Q297"/>
  <c r="W297"/>
  <c r="AD297"/>
  <c r="AI297"/>
  <c r="AC297"/>
  <c r="V297"/>
  <c r="N297"/>
  <c r="AE297"/>
  <c r="AA297"/>
  <c r="P297"/>
  <c r="AJ297"/>
  <c r="AL297"/>
  <c r="AH297"/>
  <c r="X297"/>
  <c r="T297"/>
  <c r="G297"/>
  <c r="I297"/>
  <c r="CM246"/>
  <c r="CM299" s="1"/>
  <c r="CO246"/>
  <c r="CO299" s="1"/>
  <c r="CP246"/>
  <c r="CP299" s="1"/>
  <c r="CN246"/>
  <c r="CN299" s="1"/>
  <c r="CL246"/>
  <c r="CL299" s="1"/>
  <c r="O299"/>
  <c r="U299"/>
  <c r="AB299"/>
  <c r="AK299"/>
  <c r="M299"/>
  <c r="Q299"/>
  <c r="W299"/>
  <c r="AD299"/>
  <c r="AI299"/>
  <c r="AH299"/>
  <c r="X299"/>
  <c r="T299"/>
  <c r="P299"/>
  <c r="AC299"/>
  <c r="N299"/>
  <c r="AL299"/>
  <c r="AE299"/>
  <c r="AA299"/>
  <c r="AJ299"/>
  <c r="V299"/>
  <c r="G299"/>
  <c r="I299"/>
  <c r="J299"/>
  <c r="CF248"/>
  <c r="CK248" s="1"/>
  <c r="X288"/>
  <c r="CN235"/>
  <c r="CN288" s="1"/>
  <c r="CL235"/>
  <c r="CL288" s="1"/>
  <c r="CM235"/>
  <c r="CM288" s="1"/>
  <c r="CP235"/>
  <c r="CP288" s="1"/>
  <c r="CO235"/>
  <c r="CO288" s="1"/>
  <c r="N288"/>
  <c r="V288"/>
  <c r="AA288"/>
  <c r="AE288"/>
  <c r="AJ288"/>
  <c r="P288"/>
  <c r="T288"/>
  <c r="AC288"/>
  <c r="AH288"/>
  <c r="AL288"/>
  <c r="W288"/>
  <c r="AI288"/>
  <c r="U288"/>
  <c r="AK288"/>
  <c r="AD288"/>
  <c r="O288"/>
  <c r="AB288"/>
  <c r="Q288"/>
  <c r="M288"/>
  <c r="F288"/>
  <c r="J288"/>
  <c r="H288"/>
  <c r="W292"/>
  <c r="CO239"/>
  <c r="CO292" s="1"/>
  <c r="CP239"/>
  <c r="CP292" s="1"/>
  <c r="CN239"/>
  <c r="CN292" s="1"/>
  <c r="CL239"/>
  <c r="CL292" s="1"/>
  <c r="CM239"/>
  <c r="CM292" s="1"/>
  <c r="N292"/>
  <c r="T292"/>
  <c r="X292"/>
  <c r="AC292"/>
  <c r="AH292"/>
  <c r="AL292"/>
  <c r="P292"/>
  <c r="V292"/>
  <c r="AA292"/>
  <c r="AE292"/>
  <c r="AJ292"/>
  <c r="AI292"/>
  <c r="U292"/>
  <c r="AK292"/>
  <c r="AD292"/>
  <c r="O292"/>
  <c r="AB292"/>
  <c r="Q292"/>
  <c r="M292"/>
  <c r="F292"/>
  <c r="J292"/>
  <c r="H292"/>
  <c r="CL249"/>
  <c r="CL302" s="1"/>
  <c r="CO249"/>
  <c r="CO302" s="1"/>
  <c r="CP249"/>
  <c r="CP302" s="1"/>
  <c r="CN249"/>
  <c r="CN302" s="1"/>
  <c r="CM249"/>
  <c r="CM302" s="1"/>
  <c r="N302"/>
  <c r="T302"/>
  <c r="X302"/>
  <c r="AC302"/>
  <c r="AL302"/>
  <c r="P302"/>
  <c r="V302"/>
  <c r="AA302"/>
  <c r="AE302"/>
  <c r="AH302"/>
  <c r="AJ302"/>
  <c r="AI302"/>
  <c r="AB302"/>
  <c r="AK302"/>
  <c r="AD302"/>
  <c r="W302"/>
  <c r="U302"/>
  <c r="Q302"/>
  <c r="M302"/>
  <c r="O302"/>
  <c r="F302"/>
  <c r="J302"/>
  <c r="G258"/>
  <c r="G260" s="1"/>
  <c r="W285"/>
  <c r="CL232"/>
  <c r="CL285" s="1"/>
  <c r="CM232"/>
  <c r="CM285" s="1"/>
  <c r="CP232"/>
  <c r="CP285" s="1"/>
  <c r="CO232"/>
  <c r="CO285" s="1"/>
  <c r="CN232"/>
  <c r="CN285" s="1"/>
  <c r="O285"/>
  <c r="AD285"/>
  <c r="AI285"/>
  <c r="M285"/>
  <c r="Q285"/>
  <c r="U285"/>
  <c r="AB285"/>
  <c r="AK285"/>
  <c r="AJ285"/>
  <c r="N285"/>
  <c r="AL285"/>
  <c r="AH285"/>
  <c r="AE285"/>
  <c r="AA285"/>
  <c r="P285"/>
  <c r="AC285"/>
  <c r="V285"/>
  <c r="X285"/>
  <c r="T285"/>
  <c r="I285"/>
  <c r="G285"/>
  <c r="G292"/>
  <c r="AJ293"/>
  <c r="CL240"/>
  <c r="CL293" s="1"/>
  <c r="CM240"/>
  <c r="CM293" s="1"/>
  <c r="CO240"/>
  <c r="CO293" s="1"/>
  <c r="CN240"/>
  <c r="CN293" s="1"/>
  <c r="CP240"/>
  <c r="CP293" s="1"/>
  <c r="O293"/>
  <c r="W293"/>
  <c r="AB293"/>
  <c r="AK293"/>
  <c r="M293"/>
  <c r="Q293"/>
  <c r="U293"/>
  <c r="AD293"/>
  <c r="AI293"/>
  <c r="AC293"/>
  <c r="V293"/>
  <c r="N293"/>
  <c r="AE293"/>
  <c r="AA293"/>
  <c r="P293"/>
  <c r="AL293"/>
  <c r="AH293"/>
  <c r="X293"/>
  <c r="T293"/>
  <c r="I293"/>
  <c r="G293"/>
  <c r="G298"/>
  <c r="H299"/>
  <c r="G302"/>
  <c r="I260"/>
  <c r="J263"/>
  <c r="CM210"/>
  <c r="CM263" s="1"/>
  <c r="CN210"/>
  <c r="CN263" s="1"/>
  <c r="CO210"/>
  <c r="CO263" s="1"/>
  <c r="CL210"/>
  <c r="CL263" s="1"/>
  <c r="CP210"/>
  <c r="CP263" s="1"/>
  <c r="P263"/>
  <c r="AB263"/>
  <c r="AK263"/>
  <c r="W263"/>
  <c r="U263"/>
  <c r="AD263"/>
  <c r="AI263"/>
  <c r="N263"/>
  <c r="AJ263"/>
  <c r="AE263"/>
  <c r="M263"/>
  <c r="AH263"/>
  <c r="X263"/>
  <c r="AA263"/>
  <c r="V263"/>
  <c r="Q263"/>
  <c r="AL263"/>
  <c r="AC263"/>
  <c r="T263"/>
  <c r="O263"/>
  <c r="F263"/>
  <c r="H263"/>
  <c r="T296"/>
  <c r="CO243"/>
  <c r="CO296" s="1"/>
  <c r="CP243"/>
  <c r="CP296" s="1"/>
  <c r="CN243"/>
  <c r="CN296" s="1"/>
  <c r="CM243"/>
  <c r="CM296" s="1"/>
  <c r="CL243"/>
  <c r="CL296" s="1"/>
  <c r="N296"/>
  <c r="V296"/>
  <c r="AC296"/>
  <c r="AH296"/>
  <c r="AL296"/>
  <c r="P296"/>
  <c r="X296"/>
  <c r="AA296"/>
  <c r="AE296"/>
  <c r="AJ296"/>
  <c r="AK296"/>
  <c r="AI296"/>
  <c r="U296"/>
  <c r="AD296"/>
  <c r="W296"/>
  <c r="O296"/>
  <c r="AB296"/>
  <c r="Q296"/>
  <c r="M296"/>
  <c r="H296"/>
  <c r="F296"/>
  <c r="J296"/>
  <c r="CF247"/>
  <c r="CK247" s="1"/>
  <c r="F300" s="1"/>
  <c r="I263"/>
  <c r="H285"/>
  <c r="AJ287"/>
  <c r="CN234"/>
  <c r="CN287" s="1"/>
  <c r="CL234"/>
  <c r="CL287" s="1"/>
  <c r="CM234"/>
  <c r="CM287" s="1"/>
  <c r="CP234"/>
  <c r="CP287" s="1"/>
  <c r="CO234"/>
  <c r="CO287" s="1"/>
  <c r="O287"/>
  <c r="U287"/>
  <c r="AD287"/>
  <c r="AI287"/>
  <c r="M287"/>
  <c r="Q287"/>
  <c r="W287"/>
  <c r="AB287"/>
  <c r="AK287"/>
  <c r="AL287"/>
  <c r="AH287"/>
  <c r="AE287"/>
  <c r="AA287"/>
  <c r="P287"/>
  <c r="AC287"/>
  <c r="N287"/>
  <c r="X287"/>
  <c r="T287"/>
  <c r="V287"/>
  <c r="I287"/>
  <c r="G287"/>
  <c r="I288"/>
  <c r="F291"/>
  <c r="J291"/>
  <c r="H293"/>
  <c r="CN242"/>
  <c r="CN295" s="1"/>
  <c r="CL242"/>
  <c r="CL295" s="1"/>
  <c r="CO242"/>
  <c r="CO295" s="1"/>
  <c r="CM242"/>
  <c r="CM295" s="1"/>
  <c r="CP242"/>
  <c r="CP295" s="1"/>
  <c r="O295"/>
  <c r="W295"/>
  <c r="AB295"/>
  <c r="AK295"/>
  <c r="M295"/>
  <c r="Q295"/>
  <c r="U295"/>
  <c r="AD295"/>
  <c r="AI295"/>
  <c r="AH295"/>
  <c r="AE295"/>
  <c r="AA295"/>
  <c r="X295"/>
  <c r="T295"/>
  <c r="P295"/>
  <c r="AC295"/>
  <c r="N295"/>
  <c r="AL295"/>
  <c r="AJ295"/>
  <c r="V295"/>
  <c r="G295"/>
  <c r="I295"/>
  <c r="F297"/>
  <c r="J297"/>
  <c r="F299"/>
  <c r="CF250"/>
  <c r="CK250" s="1"/>
  <c r="AB286"/>
  <c r="CO233"/>
  <c r="CO286" s="1"/>
  <c r="CP233"/>
  <c r="CP286" s="1"/>
  <c r="CL233"/>
  <c r="CL286" s="1"/>
  <c r="CN233"/>
  <c r="CN286" s="1"/>
  <c r="CM233"/>
  <c r="CM286" s="1"/>
  <c r="N286"/>
  <c r="V286"/>
  <c r="AA286"/>
  <c r="AE286"/>
  <c r="AJ286"/>
  <c r="P286"/>
  <c r="T286"/>
  <c r="X286"/>
  <c r="AC286"/>
  <c r="AH286"/>
  <c r="AL286"/>
  <c r="U286"/>
  <c r="W286"/>
  <c r="AI286"/>
  <c r="Q286"/>
  <c r="M286"/>
  <c r="AK286"/>
  <c r="AD286"/>
  <c r="O286"/>
  <c r="F286"/>
  <c r="J286"/>
  <c r="H286"/>
  <c r="CL237"/>
  <c r="CL290" s="1"/>
  <c r="CN237"/>
  <c r="CN290" s="1"/>
  <c r="CM237"/>
  <c r="CM290" s="1"/>
  <c r="CO237"/>
  <c r="CO290" s="1"/>
  <c r="CP237"/>
  <c r="CP290" s="1"/>
  <c r="N290"/>
  <c r="T290"/>
  <c r="X290"/>
  <c r="AC290"/>
  <c r="AJ290"/>
  <c r="P290"/>
  <c r="V290"/>
  <c r="AA290"/>
  <c r="AE290"/>
  <c r="AH290"/>
  <c r="AL290"/>
  <c r="U290"/>
  <c r="AK290"/>
  <c r="W290"/>
  <c r="AI290"/>
  <c r="AB290"/>
  <c r="Q290"/>
  <c r="M290"/>
  <c r="AD290"/>
  <c r="O290"/>
  <c r="F290"/>
  <c r="J290"/>
  <c r="H290"/>
  <c r="CF241"/>
  <c r="CK241" s="1"/>
  <c r="F294"/>
  <c r="H302"/>
  <c r="G263"/>
  <c r="F285"/>
  <c r="J285"/>
  <c r="I286"/>
  <c r="G288"/>
  <c r="AD289"/>
  <c r="CO236"/>
  <c r="CO289" s="1"/>
  <c r="CP236"/>
  <c r="CP289" s="1"/>
  <c r="CN236"/>
  <c r="CN289" s="1"/>
  <c r="CL236"/>
  <c r="CL289" s="1"/>
  <c r="CM236"/>
  <c r="CM289" s="1"/>
  <c r="O289"/>
  <c r="W289"/>
  <c r="AI289"/>
  <c r="M289"/>
  <c r="Q289"/>
  <c r="U289"/>
  <c r="AB289"/>
  <c r="AK289"/>
  <c r="AJ289"/>
  <c r="AC289"/>
  <c r="N289"/>
  <c r="AE289"/>
  <c r="AA289"/>
  <c r="P289"/>
  <c r="V289"/>
  <c r="AL289"/>
  <c r="AH289"/>
  <c r="X289"/>
  <c r="T289"/>
  <c r="I289"/>
  <c r="G289"/>
  <c r="G290"/>
  <c r="H291"/>
  <c r="F293"/>
  <c r="J293"/>
  <c r="G296"/>
  <c r="H297"/>
  <c r="I298"/>
  <c r="I302"/>
  <c r="BC205"/>
  <c r="H55" i="7" s="1"/>
  <c r="AZ205" i="2"/>
  <c r="E55" i="7" s="1"/>
  <c r="K205" i="2"/>
  <c r="I55" i="7" s="1"/>
  <c r="BA205" i="2"/>
  <c r="F55" i="7" s="1"/>
  <c r="BB205" i="2"/>
  <c r="G55" i="7" s="1"/>
  <c r="BH205" i="2"/>
  <c r="M55" i="7" s="1"/>
  <c r="BO205" i="2"/>
  <c r="T55" i="7" s="1"/>
  <c r="BN205" i="2"/>
  <c r="S55" i="7" s="1"/>
  <c r="BI205" i="2"/>
  <c r="N55" i="7" s="1"/>
  <c r="BW205" i="2"/>
  <c r="AB55" i="7" s="1"/>
  <c r="BT205" i="2"/>
  <c r="Y55" i="7" s="1"/>
  <c r="CA205" i="2"/>
  <c r="AF55" i="7" s="1"/>
  <c r="BG205" i="2"/>
  <c r="L55" i="7" s="1"/>
  <c r="BJ205" i="2"/>
  <c r="O55" i="7" s="1"/>
  <c r="BP205" i="2"/>
  <c r="U55" i="7" s="1"/>
  <c r="CD205" i="2"/>
  <c r="AI55" i="7" s="1"/>
  <c r="BF205" i="2"/>
  <c r="K55" i="7" s="1"/>
  <c r="CB205" i="2"/>
  <c r="AG55" i="7" s="1"/>
  <c r="BU205" i="2"/>
  <c r="Z55" i="7" s="1"/>
  <c r="BQ205" i="2"/>
  <c r="V55" i="7" s="1"/>
  <c r="CE205" i="2"/>
  <c r="AJ55" i="7" s="1"/>
  <c r="BV205" i="2"/>
  <c r="AA55" i="7" s="1"/>
  <c r="CC205" i="2"/>
  <c r="AH55" i="7" s="1"/>
  <c r="BM205" i="2"/>
  <c r="R55" i="7" s="1"/>
  <c r="BX205" i="2"/>
  <c r="AC55" i="7" s="1"/>
  <c r="AX7" i="2"/>
  <c r="Y38" i="7" s="1"/>
  <c r="AV8" i="2"/>
  <c r="AX8" s="1"/>
  <c r="AL303" l="1"/>
  <c r="CN250"/>
  <c r="CN303" s="1"/>
  <c r="CL250"/>
  <c r="CL303" s="1"/>
  <c r="CM250"/>
  <c r="CM303" s="1"/>
  <c r="CP250"/>
  <c r="CP303" s="1"/>
  <c r="CO250"/>
  <c r="CO303" s="1"/>
  <c r="O303"/>
  <c r="W303"/>
  <c r="AB303"/>
  <c r="AK303"/>
  <c r="M303"/>
  <c r="Q303"/>
  <c r="U303"/>
  <c r="AD303"/>
  <c r="AI303"/>
  <c r="X303"/>
  <c r="T303"/>
  <c r="P303"/>
  <c r="N303"/>
  <c r="AH303"/>
  <c r="AE303"/>
  <c r="AA303"/>
  <c r="AJ303"/>
  <c r="AC303"/>
  <c r="V303"/>
  <c r="I303"/>
  <c r="H303"/>
  <c r="J303"/>
  <c r="F303"/>
  <c r="G303"/>
  <c r="AA301"/>
  <c r="CL248"/>
  <c r="CL301" s="1"/>
  <c r="CM248"/>
  <c r="CM301" s="1"/>
  <c r="CO248"/>
  <c r="CO301" s="1"/>
  <c r="CP248"/>
  <c r="CP301" s="1"/>
  <c r="CN248"/>
  <c r="CN301" s="1"/>
  <c r="O301"/>
  <c r="W301"/>
  <c r="AB301"/>
  <c r="AK301"/>
  <c r="M301"/>
  <c r="Q301"/>
  <c r="U301"/>
  <c r="AD301"/>
  <c r="AI301"/>
  <c r="V301"/>
  <c r="N301"/>
  <c r="P301"/>
  <c r="AJ301"/>
  <c r="AC301"/>
  <c r="AL301"/>
  <c r="AH301"/>
  <c r="AE301"/>
  <c r="X301"/>
  <c r="T301"/>
  <c r="G301"/>
  <c r="H301"/>
  <c r="J301"/>
  <c r="F301"/>
  <c r="I301"/>
  <c r="CL241"/>
  <c r="CL294" s="1"/>
  <c r="CO241"/>
  <c r="CO294" s="1"/>
  <c r="CP241"/>
  <c r="CP294" s="1"/>
  <c r="CN241"/>
  <c r="CN294" s="1"/>
  <c r="CM241"/>
  <c r="CM294" s="1"/>
  <c r="N294"/>
  <c r="T294"/>
  <c r="X294"/>
  <c r="AC294"/>
  <c r="AL294"/>
  <c r="P294"/>
  <c r="V294"/>
  <c r="AA294"/>
  <c r="AE294"/>
  <c r="AH294"/>
  <c r="AJ294"/>
  <c r="AI294"/>
  <c r="AK294"/>
  <c r="W294"/>
  <c r="AB294"/>
  <c r="U294"/>
  <c r="Q294"/>
  <c r="M294"/>
  <c r="AD294"/>
  <c r="O294"/>
  <c r="I294"/>
  <c r="J294"/>
  <c r="H294"/>
  <c r="G294"/>
  <c r="X300"/>
  <c r="CN247"/>
  <c r="CN300" s="1"/>
  <c r="CL247"/>
  <c r="CL300" s="1"/>
  <c r="CM247"/>
  <c r="CM300" s="1"/>
  <c r="CO247"/>
  <c r="CO300" s="1"/>
  <c r="CP247"/>
  <c r="CP300" s="1"/>
  <c r="N300"/>
  <c r="V300"/>
  <c r="AC300"/>
  <c r="AH300"/>
  <c r="AL300"/>
  <c r="P300"/>
  <c r="T300"/>
  <c r="AA300"/>
  <c r="AE300"/>
  <c r="AJ300"/>
  <c r="AK300"/>
  <c r="AD300"/>
  <c r="AI300"/>
  <c r="U300"/>
  <c r="W300"/>
  <c r="O300"/>
  <c r="AB300"/>
  <c r="Q300"/>
  <c r="M300"/>
  <c r="H300"/>
  <c r="J300"/>
  <c r="G300"/>
  <c r="I300"/>
  <c r="X284"/>
  <c r="CN231"/>
  <c r="CN284" s="1"/>
  <c r="CL231"/>
  <c r="CL284" s="1"/>
  <c r="CM231"/>
  <c r="CM284" s="1"/>
  <c r="CO231"/>
  <c r="CO284" s="1"/>
  <c r="CP231"/>
  <c r="CP284" s="1"/>
  <c r="N284"/>
  <c r="V284"/>
  <c r="AA284"/>
  <c r="AE284"/>
  <c r="AJ284"/>
  <c r="P284"/>
  <c r="T284"/>
  <c r="AC284"/>
  <c r="AH284"/>
  <c r="AL284"/>
  <c r="AD284"/>
  <c r="W284"/>
  <c r="U284"/>
  <c r="AK284"/>
  <c r="O284"/>
  <c r="AI284"/>
  <c r="AB284"/>
  <c r="Q284"/>
  <c r="M284"/>
  <c r="I284"/>
  <c r="H284"/>
  <c r="J284"/>
  <c r="G284"/>
  <c r="V5" i="7"/>
  <c r="G6"/>
  <c r="AJ5"/>
  <c r="Z5"/>
  <c r="K5"/>
  <c r="U5"/>
  <c r="L5"/>
  <c r="Y5"/>
  <c r="N5"/>
  <c r="T5"/>
  <c r="AH45"/>
  <c r="T45"/>
  <c r="N35"/>
  <c r="Z45"/>
  <c r="R35"/>
  <c r="AJ45"/>
  <c r="V45"/>
  <c r="M35"/>
  <c r="K45"/>
  <c r="AA35"/>
  <c r="AF34"/>
  <c r="M44"/>
  <c r="AB44"/>
  <c r="M34"/>
  <c r="AG44"/>
  <c r="AF44"/>
  <c r="AH34"/>
  <c r="AG34"/>
  <c r="L44"/>
  <c r="AB34"/>
  <c r="N33"/>
  <c r="U33"/>
  <c r="Y43"/>
  <c r="AA33"/>
  <c r="N43"/>
  <c r="L33"/>
  <c r="V33"/>
  <c r="AI43"/>
  <c r="Z33"/>
  <c r="AJ43"/>
  <c r="M32"/>
  <c r="AC32"/>
  <c r="N42"/>
  <c r="AI32"/>
  <c r="AH42"/>
  <c r="K32"/>
  <c r="O32"/>
  <c r="R42"/>
  <c r="Y32"/>
  <c r="AI42"/>
  <c r="AA31"/>
  <c r="N31"/>
  <c r="Z41"/>
  <c r="R31"/>
  <c r="AI41"/>
  <c r="AH31"/>
  <c r="M31"/>
  <c r="U41"/>
  <c r="AB31"/>
  <c r="Y41"/>
  <c r="T40"/>
  <c r="O40"/>
  <c r="M39"/>
  <c r="AB30"/>
  <c r="AG29"/>
  <c r="AH40"/>
  <c r="AJ40"/>
  <c r="N39"/>
  <c r="K30"/>
  <c r="Z29"/>
  <c r="M40"/>
  <c r="N40"/>
  <c r="L39"/>
  <c r="AJ30"/>
  <c r="L29"/>
  <c r="R40"/>
  <c r="Y39"/>
  <c r="T30"/>
  <c r="Y29"/>
  <c r="Z38"/>
  <c r="V28"/>
  <c r="T7"/>
  <c r="AA13"/>
  <c r="L7"/>
  <c r="S11"/>
  <c r="M47"/>
  <c r="AH11"/>
  <c r="AA19"/>
  <c r="T11"/>
  <c r="L11"/>
  <c r="S25"/>
  <c r="O13"/>
  <c r="V13"/>
  <c r="V9"/>
  <c r="U23"/>
  <c r="AC19"/>
  <c r="AI25"/>
  <c r="U14"/>
  <c r="AC16"/>
  <c r="N17"/>
  <c r="N48"/>
  <c r="AC13"/>
  <c r="AI21"/>
  <c r="N51"/>
  <c r="AJ15"/>
  <c r="O51"/>
  <c r="AB15"/>
  <c r="AJ11"/>
  <c r="AI23"/>
  <c r="U24"/>
  <c r="AJ22"/>
  <c r="AJ51"/>
  <c r="T20"/>
  <c r="V46"/>
  <c r="M49"/>
  <c r="N49"/>
  <c r="AA12"/>
  <c r="N52"/>
  <c r="M8"/>
  <c r="AG27"/>
  <c r="AF12"/>
  <c r="K19"/>
  <c r="K10"/>
  <c r="L27"/>
  <c r="V18"/>
  <c r="AH13"/>
  <c r="AI46"/>
  <c r="AC7"/>
  <c r="L50"/>
  <c r="L20"/>
  <c r="L10"/>
  <c r="M16"/>
  <c r="R24"/>
  <c r="AI12"/>
  <c r="Y26"/>
  <c r="T18"/>
  <c r="AC52"/>
  <c r="R25"/>
  <c r="K6"/>
  <c r="L14"/>
  <c r="K46"/>
  <c r="T25"/>
  <c r="T50"/>
  <c r="AC20"/>
  <c r="AC10"/>
  <c r="AJ24"/>
  <c r="R10"/>
  <c r="S22"/>
  <c r="AB36"/>
  <c r="T8"/>
  <c r="AF9"/>
  <c r="AF18"/>
  <c r="AF14"/>
  <c r="K14"/>
  <c r="M24"/>
  <c r="O22"/>
  <c r="S27"/>
  <c r="M12"/>
  <c r="AI15"/>
  <c r="AC21"/>
  <c r="AA50"/>
  <c r="AG36"/>
  <c r="AJ6"/>
  <c r="L24"/>
  <c r="AI16"/>
  <c r="AJ18"/>
  <c r="AH22"/>
  <c r="AI36"/>
  <c r="Y21"/>
  <c r="AH47"/>
  <c r="R49"/>
  <c r="R20"/>
  <c r="S50"/>
  <c r="AI14"/>
  <c r="AA46"/>
  <c r="L6"/>
  <c r="R50"/>
  <c r="M21"/>
  <c r="AI19"/>
  <c r="O17"/>
  <c r="AH48"/>
  <c r="AF27"/>
  <c r="AF25"/>
  <c r="AC6"/>
  <c r="Z27"/>
  <c r="K11"/>
  <c r="U15"/>
  <c r="V8"/>
  <c r="AC47"/>
  <c r="K27"/>
  <c r="Y16"/>
  <c r="AF16"/>
  <c r="AH21"/>
  <c r="K36"/>
  <c r="AI52"/>
  <c r="AI22"/>
  <c r="AB18"/>
  <c r="V16"/>
  <c r="AF22"/>
  <c r="U50"/>
  <c r="AF15"/>
  <c r="AH17"/>
  <c r="R12"/>
  <c r="Z15"/>
  <c r="Z9"/>
  <c r="T36"/>
  <c r="AG22"/>
  <c r="S36"/>
  <c r="AJ13"/>
  <c r="K52"/>
  <c r="AH16"/>
  <c r="S16"/>
  <c r="L36"/>
  <c r="AA36"/>
  <c r="AG25"/>
  <c r="AG9"/>
  <c r="AG16"/>
  <c r="U12"/>
  <c r="Y14"/>
  <c r="Y8"/>
  <c r="R7"/>
  <c r="Z26"/>
  <c r="U26"/>
  <c r="AH27"/>
  <c r="AG12"/>
  <c r="V48"/>
  <c r="K51"/>
  <c r="AH52"/>
  <c r="R15"/>
  <c r="Z10"/>
  <c r="AA37"/>
  <c r="AG19"/>
  <c r="L26"/>
  <c r="O27"/>
  <c r="AC27"/>
  <c r="AI27"/>
  <c r="N28"/>
  <c r="S28"/>
  <c r="L38"/>
  <c r="O28"/>
  <c r="K38"/>
  <c r="AG28"/>
  <c r="T13"/>
  <c r="AA47"/>
  <c r="L13"/>
  <c r="T9"/>
  <c r="T47"/>
  <c r="AA11"/>
  <c r="L21"/>
  <c r="T17"/>
  <c r="L17"/>
  <c r="N11"/>
  <c r="O21"/>
  <c r="L15"/>
  <c r="V25"/>
  <c r="AB11"/>
  <c r="AC25"/>
  <c r="N9"/>
  <c r="U19"/>
  <c r="AJ7"/>
  <c r="N23"/>
  <c r="U9"/>
  <c r="AC17"/>
  <c r="N22"/>
  <c r="AB7"/>
  <c r="L9"/>
  <c r="U11"/>
  <c r="AB25"/>
  <c r="AJ19"/>
  <c r="N14"/>
  <c r="AB17"/>
  <c r="AB49"/>
  <c r="N12"/>
  <c r="AJ20"/>
  <c r="T10"/>
  <c r="T16"/>
  <c r="N24"/>
  <c r="M52"/>
  <c r="AF11"/>
  <c r="AA48"/>
  <c r="Y47"/>
  <c r="Y18"/>
  <c r="AC37"/>
  <c r="N15"/>
  <c r="L18"/>
  <c r="K50"/>
  <c r="M18"/>
  <c r="AC46"/>
  <c r="AJ10"/>
  <c r="N50"/>
  <c r="M46"/>
  <c r="AB10"/>
  <c r="AJ49"/>
  <c r="AA6"/>
  <c r="AB24"/>
  <c r="AA8"/>
  <c r="AJ14"/>
  <c r="AF24"/>
  <c r="K15"/>
  <c r="L12"/>
  <c r="L22"/>
  <c r="R13"/>
  <c r="M17"/>
  <c r="AJ50"/>
  <c r="T46"/>
  <c r="T49"/>
  <c r="U6"/>
  <c r="T6"/>
  <c r="O36"/>
  <c r="AF17"/>
  <c r="M51"/>
  <c r="R48"/>
  <c r="Y23"/>
  <c r="K7"/>
  <c r="AF37"/>
  <c r="M20"/>
  <c r="AC9"/>
  <c r="AH14"/>
  <c r="M7"/>
  <c r="AB6"/>
  <c r="AJ25"/>
  <c r="U20"/>
  <c r="AB14"/>
  <c r="AF47"/>
  <c r="T24"/>
  <c r="AI24"/>
  <c r="AJ36"/>
  <c r="AH26"/>
  <c r="O10"/>
  <c r="Y10"/>
  <c r="AF6"/>
  <c r="AH46"/>
  <c r="K8"/>
  <c r="Z23"/>
  <c r="Z18"/>
  <c r="L51"/>
  <c r="O49"/>
  <c r="Y9"/>
  <c r="K24"/>
  <c r="V47"/>
  <c r="V37"/>
  <c r="AH19"/>
  <c r="V10"/>
  <c r="AB50"/>
  <c r="R19"/>
  <c r="AH8"/>
  <c r="K22"/>
  <c r="AC8"/>
  <c r="O25"/>
  <c r="U51"/>
  <c r="O46"/>
  <c r="R18"/>
  <c r="R16"/>
  <c r="Y22"/>
  <c r="AH49"/>
  <c r="S47"/>
  <c r="Z20"/>
  <c r="N20"/>
  <c r="R36"/>
  <c r="AH15"/>
  <c r="AB48"/>
  <c r="AH51"/>
  <c r="Y20"/>
  <c r="S46"/>
  <c r="AB22"/>
  <c r="AI6"/>
  <c r="S18"/>
  <c r="AG18"/>
  <c r="AH37"/>
  <c r="O50"/>
  <c r="AH18"/>
  <c r="S49"/>
  <c r="AG6"/>
  <c r="AB51"/>
  <c r="S13"/>
  <c r="AG21"/>
  <c r="S26"/>
  <c r="AC36"/>
  <c r="V36"/>
  <c r="K18"/>
  <c r="K12"/>
  <c r="R8"/>
  <c r="AG8"/>
  <c r="AB47"/>
  <c r="AA27"/>
  <c r="Y51"/>
  <c r="O6"/>
  <c r="AH25"/>
  <c r="S48"/>
  <c r="Z17"/>
  <c r="Z6"/>
  <c r="AG50"/>
  <c r="AG15"/>
  <c r="M26"/>
  <c r="N27"/>
  <c r="V27"/>
  <c r="N37"/>
  <c r="AJ28"/>
  <c r="AG38"/>
  <c r="M38"/>
  <c r="R28"/>
  <c r="AF38"/>
  <c r="AF28"/>
  <c r="AI38"/>
  <c r="T38"/>
  <c r="M28"/>
  <c r="AB38"/>
  <c r="U29"/>
  <c r="O30"/>
  <c r="L30"/>
  <c r="U39"/>
  <c r="K40"/>
  <c r="AH7"/>
  <c r="T15"/>
  <c r="L19"/>
  <c r="T19"/>
  <c r="AA15"/>
  <c r="AA17"/>
  <c r="L47"/>
  <c r="T21"/>
  <c r="L23"/>
  <c r="N21"/>
  <c r="O47"/>
  <c r="N13"/>
  <c r="U7"/>
  <c r="AB21"/>
  <c r="AI9"/>
  <c r="O48"/>
  <c r="AB12"/>
  <c r="S23"/>
  <c r="O15"/>
  <c r="AB8"/>
  <c r="AJ8"/>
  <c r="O9"/>
  <c r="V49"/>
  <c r="N19"/>
  <c r="U17"/>
  <c r="AC18"/>
  <c r="AI8"/>
  <c r="O23"/>
  <c r="AC12"/>
  <c r="AI11"/>
  <c r="M50"/>
  <c r="AB20"/>
  <c r="N10"/>
  <c r="O26"/>
  <c r="Y11"/>
  <c r="AJ52"/>
  <c r="K17"/>
  <c r="L48"/>
  <c r="AC48"/>
  <c r="R17"/>
  <c r="R51"/>
  <c r="M23"/>
  <c r="L8"/>
  <c r="U22"/>
  <c r="M11"/>
  <c r="O14"/>
  <c r="AJ17"/>
  <c r="AC50"/>
  <c r="L46"/>
  <c r="T14"/>
  <c r="AC14"/>
  <c r="T12"/>
  <c r="V12"/>
  <c r="T51"/>
  <c r="O8"/>
  <c r="AF8"/>
  <c r="K26"/>
  <c r="S6"/>
  <c r="R47"/>
  <c r="U25"/>
  <c r="M10"/>
  <c r="AA20"/>
  <c r="AJ46"/>
  <c r="AA16"/>
  <c r="O16"/>
  <c r="AH12"/>
  <c r="AJ16"/>
  <c r="Y46"/>
  <c r="M48"/>
  <c r="AF51"/>
  <c r="R46"/>
  <c r="L49"/>
  <c r="S8"/>
  <c r="N18"/>
  <c r="K16"/>
  <c r="M19"/>
  <c r="AI47"/>
  <c r="AB9"/>
  <c r="V51"/>
  <c r="S10"/>
  <c r="K25"/>
  <c r="Y52"/>
  <c r="M9"/>
  <c r="V15"/>
  <c r="V52"/>
  <c r="U49"/>
  <c r="O52"/>
  <c r="AF13"/>
  <c r="K9"/>
  <c r="Y48"/>
  <c r="AH20"/>
  <c r="R11"/>
  <c r="S17"/>
  <c r="AI49"/>
  <c r="AA18"/>
  <c r="V26"/>
  <c r="M15"/>
  <c r="AI37"/>
  <c r="AJ26"/>
  <c r="U52"/>
  <c r="O24"/>
  <c r="N46"/>
  <c r="AA52"/>
  <c r="AF19"/>
  <c r="S37"/>
  <c r="O20"/>
  <c r="O12"/>
  <c r="U47"/>
  <c r="K49"/>
  <c r="K48"/>
  <c r="K47"/>
  <c r="Y12"/>
  <c r="S52"/>
  <c r="Z25"/>
  <c r="Z16"/>
  <c r="AH10"/>
  <c r="AA22"/>
  <c r="AI51"/>
  <c r="N26"/>
  <c r="AF10"/>
  <c r="AH24"/>
  <c r="Z24"/>
  <c r="AG7"/>
  <c r="Z52"/>
  <c r="Z36"/>
  <c r="AG14"/>
  <c r="M36"/>
  <c r="U46"/>
  <c r="Y7"/>
  <c r="Z22"/>
  <c r="Z12"/>
  <c r="Z51"/>
  <c r="AG52"/>
  <c r="AG17"/>
  <c r="AG51"/>
  <c r="V6"/>
  <c r="AH23"/>
  <c r="AH50"/>
  <c r="Y27"/>
  <c r="Z19"/>
  <c r="Z11"/>
  <c r="Z50"/>
  <c r="AG47"/>
  <c r="AC11"/>
  <c r="Y6"/>
  <c r="Y25"/>
  <c r="R22"/>
  <c r="U36"/>
  <c r="Z49"/>
  <c r="AG46"/>
  <c r="AG11"/>
  <c r="AJ27"/>
  <c r="T37"/>
  <c r="M37"/>
  <c r="T27"/>
  <c r="L28"/>
  <c r="AJ38"/>
  <c r="AC28"/>
  <c r="AA28"/>
  <c r="AA9"/>
  <c r="AH9"/>
  <c r="L25"/>
  <c r="T23"/>
  <c r="AA23"/>
  <c r="AA25"/>
  <c r="AA7"/>
  <c r="AA21"/>
  <c r="S21"/>
  <c r="N25"/>
  <c r="V7"/>
  <c r="O19"/>
  <c r="U13"/>
  <c r="AC15"/>
  <c r="AI17"/>
  <c r="V21"/>
  <c r="AB23"/>
  <c r="N7"/>
  <c r="V23"/>
  <c r="AB19"/>
  <c r="AJ23"/>
  <c r="V11"/>
  <c r="AC49"/>
  <c r="N47"/>
  <c r="U21"/>
  <c r="AC51"/>
  <c r="AI13"/>
  <c r="U8"/>
  <c r="AB26"/>
  <c r="AI20"/>
  <c r="V50"/>
  <c r="AB46"/>
  <c r="AA14"/>
  <c r="AC24"/>
  <c r="AH6"/>
  <c r="AC22"/>
  <c r="S12"/>
  <c r="U18"/>
  <c r="R52"/>
  <c r="AF23"/>
  <c r="S9"/>
  <c r="S7"/>
  <c r="AG26"/>
  <c r="U27"/>
  <c r="M6"/>
  <c r="AB13"/>
  <c r="AJ21"/>
  <c r="S20"/>
  <c r="N6"/>
  <c r="AA24"/>
  <c r="V24"/>
  <c r="T22"/>
  <c r="AF7"/>
  <c r="AF48"/>
  <c r="AF49"/>
  <c r="Y13"/>
  <c r="AF52"/>
  <c r="M22"/>
  <c r="V14"/>
  <c r="L52"/>
  <c r="O11"/>
  <c r="V20"/>
  <c r="AA10"/>
  <c r="N16"/>
  <c r="Y50"/>
  <c r="T52"/>
  <c r="U16"/>
  <c r="K21"/>
  <c r="AB16"/>
  <c r="Z37"/>
  <c r="R21"/>
  <c r="K37"/>
  <c r="L37"/>
  <c r="V22"/>
  <c r="U10"/>
  <c r="M14"/>
  <c r="O18"/>
  <c r="V17"/>
  <c r="AC26"/>
  <c r="L16"/>
  <c r="T48"/>
  <c r="M25"/>
  <c r="AJ12"/>
  <c r="O37"/>
  <c r="AJ48"/>
  <c r="AF50"/>
  <c r="Y37"/>
  <c r="R26"/>
  <c r="AF46"/>
  <c r="Y17"/>
  <c r="AH36"/>
  <c r="R6"/>
  <c r="AI50"/>
  <c r="AB27"/>
  <c r="N8"/>
  <c r="R37"/>
  <c r="AI7"/>
  <c r="V19"/>
  <c r="AI26"/>
  <c r="U48"/>
  <c r="O7"/>
  <c r="AA49"/>
  <c r="N36"/>
  <c r="R23"/>
  <c r="R27"/>
  <c r="AJ47"/>
  <c r="AJ37"/>
  <c r="AB52"/>
  <c r="Y49"/>
  <c r="Y36"/>
  <c r="AT36" s="1"/>
  <c r="R14"/>
  <c r="K20"/>
  <c r="AF36"/>
  <c r="Z21"/>
  <c r="S15"/>
  <c r="S24"/>
  <c r="AA51"/>
  <c r="AC23"/>
  <c r="Y24"/>
  <c r="K13"/>
  <c r="S51"/>
  <c r="AI18"/>
  <c r="Z13"/>
  <c r="Z48"/>
  <c r="AG49"/>
  <c r="AG10"/>
  <c r="AA26"/>
  <c r="Y19"/>
  <c r="Y15"/>
  <c r="AI10"/>
  <c r="Z8"/>
  <c r="Z47"/>
  <c r="AG48"/>
  <c r="AG13"/>
  <c r="AG20"/>
  <c r="M13"/>
  <c r="K23"/>
  <c r="AF21"/>
  <c r="AI48"/>
  <c r="S14"/>
  <c r="Z7"/>
  <c r="Z46"/>
  <c r="AG24"/>
  <c r="AJ9"/>
  <c r="AF20"/>
  <c r="AF26"/>
  <c r="R9"/>
  <c r="Z14"/>
  <c r="S19"/>
  <c r="AG23"/>
  <c r="T26"/>
  <c r="AB37"/>
  <c r="U37"/>
  <c r="AG37"/>
  <c r="M27"/>
  <c r="Y28"/>
  <c r="N38"/>
  <c r="AI28"/>
  <c r="O38"/>
  <c r="U38"/>
  <c r="T28"/>
  <c r="R38"/>
  <c r="Y45"/>
  <c r="AF35"/>
  <c r="T35"/>
  <c r="AB45"/>
  <c r="AG35"/>
  <c r="L45"/>
  <c r="U35"/>
  <c r="O35"/>
  <c r="O45"/>
  <c r="AB35"/>
  <c r="V34"/>
  <c r="S44"/>
  <c r="L34"/>
  <c r="U34"/>
  <c r="T44"/>
  <c r="O34"/>
  <c r="AC34"/>
  <c r="R34"/>
  <c r="K44"/>
  <c r="Y44"/>
  <c r="M33"/>
  <c r="AH43"/>
  <c r="AC43"/>
  <c r="AF33"/>
  <c r="K43"/>
  <c r="Y33"/>
  <c r="AF43"/>
  <c r="O43"/>
  <c r="AB33"/>
  <c r="M43"/>
  <c r="AA32"/>
  <c r="S42"/>
  <c r="Y42"/>
  <c r="U32"/>
  <c r="AF42"/>
  <c r="AF32"/>
  <c r="M42"/>
  <c r="AG42"/>
  <c r="R32"/>
  <c r="AC42"/>
  <c r="Z31"/>
  <c r="AA41"/>
  <c r="AC41"/>
  <c r="T31"/>
  <c r="S41"/>
  <c r="S31"/>
  <c r="R41"/>
  <c r="M41"/>
  <c r="AJ31"/>
  <c r="K41"/>
  <c r="S40"/>
  <c r="AA39"/>
  <c r="AJ39"/>
  <c r="AH30"/>
  <c r="O29"/>
  <c r="L40"/>
  <c r="V39"/>
  <c r="AB39"/>
  <c r="Y30"/>
  <c r="K29"/>
  <c r="Y40"/>
  <c r="AH39"/>
  <c r="O39"/>
  <c r="AI30"/>
  <c r="M29"/>
  <c r="AA40"/>
  <c r="T39"/>
  <c r="R30"/>
  <c r="AI29"/>
  <c r="V38"/>
  <c r="Z28"/>
  <c r="K28"/>
  <c r="H36"/>
  <c r="AC5"/>
  <c r="AH5"/>
  <c r="R5"/>
  <c r="AA5"/>
  <c r="AG5"/>
  <c r="AI5"/>
  <c r="O5"/>
  <c r="AF5"/>
  <c r="AB5"/>
  <c r="S5"/>
  <c r="M5"/>
  <c r="AI45"/>
  <c r="Y35"/>
  <c r="S45"/>
  <c r="AC45"/>
  <c r="AC35"/>
  <c r="AG45"/>
  <c r="S35"/>
  <c r="AF45"/>
  <c r="N45"/>
  <c r="Z35"/>
  <c r="N34"/>
  <c r="U44"/>
  <c r="Z44"/>
  <c r="AJ34"/>
  <c r="AC44"/>
  <c r="AH44"/>
  <c r="Z34"/>
  <c r="AA44"/>
  <c r="R44"/>
  <c r="O44"/>
  <c r="S33"/>
  <c r="AG43"/>
  <c r="K33"/>
  <c r="O33"/>
  <c r="V43"/>
  <c r="R33"/>
  <c r="L43"/>
  <c r="AC33"/>
  <c r="T33"/>
  <c r="U43"/>
  <c r="V32"/>
  <c r="T42"/>
  <c r="AH32"/>
  <c r="N32"/>
  <c r="AB42"/>
  <c r="AG32"/>
  <c r="L42"/>
  <c r="T32"/>
  <c r="AB32"/>
  <c r="O42"/>
  <c r="L31"/>
  <c r="AG41"/>
  <c r="AI31"/>
  <c r="U31"/>
  <c r="AB41"/>
  <c r="Y31"/>
  <c r="L41"/>
  <c r="K31"/>
  <c r="AF31"/>
  <c r="AJ41"/>
  <c r="Z40"/>
  <c r="AF39"/>
  <c r="Z30"/>
  <c r="AC30"/>
  <c r="V29"/>
  <c r="AB40"/>
  <c r="AI39"/>
  <c r="S30"/>
  <c r="V30"/>
  <c r="AB29"/>
  <c r="AF40"/>
  <c r="AC39"/>
  <c r="AF30"/>
  <c r="N30"/>
  <c r="AC29"/>
  <c r="AI40"/>
  <c r="K39"/>
  <c r="AR39" s="1"/>
  <c r="AG30"/>
  <c r="S29"/>
  <c r="AC38"/>
  <c r="AB28"/>
  <c r="U28"/>
  <c r="U45"/>
  <c r="L35"/>
  <c r="R45"/>
  <c r="AJ35"/>
  <c r="AI35"/>
  <c r="M45"/>
  <c r="AH35"/>
  <c r="AA45"/>
  <c r="K35"/>
  <c r="V35"/>
  <c r="Y34"/>
  <c r="AJ44"/>
  <c r="S34"/>
  <c r="K34"/>
  <c r="N44"/>
  <c r="AA34"/>
  <c r="AI34"/>
  <c r="V44"/>
  <c r="T34"/>
  <c r="AI44"/>
  <c r="AJ33"/>
  <c r="AB43"/>
  <c r="AH33"/>
  <c r="R43"/>
  <c r="S43"/>
  <c r="AI33"/>
  <c r="Z43"/>
  <c r="AG33"/>
  <c r="AA43"/>
  <c r="T43"/>
  <c r="S32"/>
  <c r="Z42"/>
  <c r="L32"/>
  <c r="AA42"/>
  <c r="AJ42"/>
  <c r="AJ32"/>
  <c r="U42"/>
  <c r="Z32"/>
  <c r="K42"/>
  <c r="V42"/>
  <c r="AG31"/>
  <c r="V41"/>
  <c r="V31"/>
  <c r="AH41"/>
  <c r="N41"/>
  <c r="O31"/>
  <c r="AF41"/>
  <c r="AC31"/>
  <c r="O41"/>
  <c r="T41"/>
  <c r="AG40"/>
  <c r="R39"/>
  <c r="AA30"/>
  <c r="AH29"/>
  <c r="AJ29"/>
  <c r="V40"/>
  <c r="Z39"/>
  <c r="U30"/>
  <c r="R29"/>
  <c r="N29"/>
  <c r="U40"/>
  <c r="AG39"/>
  <c r="M30"/>
  <c r="AA29"/>
  <c r="T29"/>
  <c r="AC40"/>
  <c r="S39"/>
  <c r="AF29"/>
  <c r="S38"/>
  <c r="AH28"/>
  <c r="AA38"/>
  <c r="AH38"/>
  <c r="D50"/>
  <c r="G20"/>
  <c r="E13"/>
  <c r="H48"/>
  <c r="F50"/>
  <c r="G37"/>
  <c r="D31"/>
  <c r="D43"/>
  <c r="G9"/>
  <c r="G46"/>
  <c r="E12"/>
  <c r="E7"/>
  <c r="G23"/>
  <c r="E26"/>
  <c r="F21"/>
  <c r="D12"/>
  <c r="D7"/>
  <c r="F14"/>
  <c r="F9"/>
  <c r="D27"/>
  <c r="E37"/>
  <c r="E39"/>
  <c r="E32"/>
  <c r="D42"/>
  <c r="D35"/>
  <c r="E44"/>
  <c r="E20"/>
  <c r="E15"/>
  <c r="H8"/>
  <c r="F52"/>
  <c r="D49"/>
  <c r="D20"/>
  <c r="D15"/>
  <c r="F22"/>
  <c r="F17"/>
  <c r="E27"/>
  <c r="G38"/>
  <c r="E40"/>
  <c r="D32"/>
  <c r="F34"/>
  <c r="D16"/>
  <c r="D11"/>
  <c r="F51"/>
  <c r="F46"/>
  <c r="F23"/>
  <c r="H14"/>
  <c r="H9"/>
  <c r="F16"/>
  <c r="F11"/>
  <c r="E36"/>
  <c r="H29"/>
  <c r="G39"/>
  <c r="G32"/>
  <c r="H42"/>
  <c r="H44"/>
  <c r="D34"/>
  <c r="E18"/>
  <c r="G11"/>
  <c r="E49"/>
  <c r="D48"/>
  <c r="D25"/>
  <c r="E16"/>
  <c r="E11"/>
  <c r="D18"/>
  <c r="D13"/>
  <c r="H27"/>
  <c r="E38"/>
  <c r="F30"/>
  <c r="D41"/>
  <c r="H43"/>
  <c r="H18"/>
  <c r="H13"/>
  <c r="H50"/>
  <c r="G18"/>
  <c r="H15"/>
  <c r="F29"/>
  <c r="G41"/>
  <c r="H45"/>
  <c r="H21"/>
  <c r="D9"/>
  <c r="H26"/>
  <c r="H46"/>
  <c r="F37"/>
  <c r="G31"/>
  <c r="G35"/>
  <c r="G17"/>
  <c r="F10"/>
  <c r="F5"/>
  <c r="G49"/>
  <c r="E22"/>
  <c r="G15"/>
  <c r="G24"/>
  <c r="E17"/>
  <c r="G36"/>
  <c r="F38"/>
  <c r="H40"/>
  <c r="H41"/>
  <c r="G43"/>
  <c r="G44"/>
  <c r="D44"/>
  <c r="D24"/>
  <c r="D19"/>
  <c r="G12"/>
  <c r="D5"/>
  <c r="H51"/>
  <c r="H22"/>
  <c r="H17"/>
  <c r="F24"/>
  <c r="F19"/>
  <c r="F28"/>
  <c r="G29"/>
  <c r="E31"/>
  <c r="H32"/>
  <c r="H35"/>
  <c r="D6"/>
  <c r="G47"/>
  <c r="G13"/>
  <c r="H20"/>
  <c r="D36"/>
  <c r="D39"/>
  <c r="E43"/>
  <c r="F44"/>
  <c r="G26"/>
  <c r="D14"/>
  <c r="H49"/>
  <c r="G21"/>
  <c r="H23"/>
  <c r="D29"/>
  <c r="E33"/>
  <c r="G22"/>
  <c r="F26"/>
  <c r="G19"/>
  <c r="F12"/>
  <c r="F7"/>
  <c r="D23"/>
  <c r="E24"/>
  <c r="E19"/>
  <c r="D26"/>
  <c r="D21"/>
  <c r="E28"/>
  <c r="D38"/>
  <c r="F40"/>
  <c r="E41"/>
  <c r="G34"/>
  <c r="G45"/>
  <c r="D8"/>
  <c r="E52"/>
  <c r="E47"/>
  <c r="F20"/>
  <c r="F15"/>
  <c r="H6"/>
  <c r="E50"/>
  <c r="F8"/>
  <c r="D52"/>
  <c r="G27"/>
  <c r="D28"/>
  <c r="H39"/>
  <c r="D40"/>
  <c r="G42"/>
  <c r="E35"/>
  <c r="E46"/>
  <c r="E23"/>
  <c r="H16"/>
  <c r="H11"/>
  <c r="E51"/>
  <c r="D46"/>
  <c r="H25"/>
  <c r="F48"/>
  <c r="F25"/>
  <c r="G28"/>
  <c r="H38"/>
  <c r="F31"/>
  <c r="H33"/>
  <c r="H34"/>
  <c r="E45"/>
  <c r="D45"/>
  <c r="G48"/>
  <c r="G25"/>
  <c r="F18"/>
  <c r="F13"/>
  <c r="H47"/>
  <c r="E48"/>
  <c r="F6"/>
  <c r="G50"/>
  <c r="E25"/>
  <c r="D37"/>
  <c r="D30"/>
  <c r="G40"/>
  <c r="E42"/>
  <c r="F45"/>
  <c r="F47"/>
  <c r="E6"/>
  <c r="G8"/>
  <c r="G51"/>
  <c r="G30"/>
  <c r="F33"/>
  <c r="E34"/>
  <c r="G14"/>
  <c r="D47"/>
  <c r="E21"/>
  <c r="E14"/>
  <c r="G7"/>
  <c r="G16"/>
  <c r="E9"/>
  <c r="E29"/>
  <c r="E30"/>
  <c r="F41"/>
  <c r="D33"/>
  <c r="E10"/>
  <c r="H52"/>
  <c r="F49"/>
  <c r="D22"/>
  <c r="D17"/>
  <c r="E8"/>
  <c r="G52"/>
  <c r="D10"/>
  <c r="H5"/>
  <c r="F27"/>
  <c r="H37"/>
  <c r="H30"/>
  <c r="H31"/>
  <c r="F42"/>
  <c r="F35"/>
  <c r="G33"/>
  <c r="H10"/>
  <c r="E5"/>
  <c r="D51"/>
  <c r="H24"/>
  <c r="H19"/>
  <c r="G10"/>
  <c r="G5"/>
  <c r="H12"/>
  <c r="H7"/>
  <c r="F36"/>
  <c r="H28"/>
  <c r="F39"/>
  <c r="F32"/>
  <c r="F43"/>
  <c r="AR23" l="1"/>
  <c r="AT15"/>
  <c r="AU52"/>
  <c r="AT17"/>
  <c r="AT24"/>
  <c r="AU46"/>
  <c r="AT50"/>
  <c r="AU19"/>
  <c r="AR21"/>
  <c r="AS23"/>
  <c r="AS27"/>
  <c r="AU8"/>
  <c r="AR9"/>
  <c r="AR34"/>
  <c r="AT19"/>
  <c r="AR20"/>
  <c r="AR48"/>
  <c r="AR28"/>
  <c r="AT6"/>
  <c r="AR49"/>
  <c r="AR17"/>
  <c r="AS29"/>
  <c r="AT34"/>
  <c r="AS45"/>
  <c r="AT49"/>
  <c r="AT12"/>
  <c r="AS44"/>
  <c r="AS41"/>
  <c r="AT38"/>
  <c r="AU40"/>
  <c r="AU5"/>
  <c r="AS14"/>
  <c r="AU29"/>
  <c r="AS43"/>
  <c r="AU41"/>
  <c r="AU30"/>
  <c r="AU42"/>
  <c r="AU43"/>
  <c r="AU20"/>
  <c r="AU36"/>
  <c r="AU7"/>
  <c r="AU10"/>
  <c r="AU13"/>
  <c r="AU47"/>
  <c r="AU16"/>
  <c r="AU18"/>
  <c r="AU35"/>
  <c r="AU23"/>
  <c r="AU28"/>
  <c r="AU6"/>
  <c r="AU37"/>
  <c r="AU11"/>
  <c r="AU22"/>
  <c r="AU25"/>
  <c r="AU9"/>
  <c r="AU31"/>
  <c r="AU49"/>
  <c r="AU51"/>
  <c r="AU38"/>
  <c r="AU17"/>
  <c r="AU24"/>
  <c r="AU27"/>
  <c r="AU44"/>
  <c r="AU39"/>
  <c r="AU45"/>
  <c r="AU32"/>
  <c r="AU33"/>
  <c r="AU26"/>
  <c r="AU21"/>
  <c r="AU50"/>
  <c r="AU48"/>
  <c r="AU15"/>
  <c r="AU14"/>
  <c r="AU12"/>
  <c r="AU34"/>
  <c r="AT31"/>
  <c r="AT35"/>
  <c r="AT33"/>
  <c r="AT28"/>
  <c r="AT13"/>
  <c r="AT27"/>
  <c r="AT11"/>
  <c r="AT20"/>
  <c r="AT14"/>
  <c r="AT16"/>
  <c r="AT26"/>
  <c r="AT29"/>
  <c r="AT40"/>
  <c r="AT42"/>
  <c r="AT45"/>
  <c r="AT37"/>
  <c r="AT25"/>
  <c r="AT48"/>
  <c r="AT52"/>
  <c r="AT51"/>
  <c r="AT22"/>
  <c r="AT9"/>
  <c r="AT10"/>
  <c r="AT18"/>
  <c r="AT44"/>
  <c r="AT7"/>
  <c r="AT23"/>
  <c r="AT47"/>
  <c r="AT21"/>
  <c r="AT39"/>
  <c r="AT32"/>
  <c r="AT43"/>
  <c r="AT30"/>
  <c r="AT46"/>
  <c r="AT8"/>
  <c r="AT41"/>
  <c r="AT5"/>
  <c r="AS11"/>
  <c r="AS17"/>
  <c r="AS18"/>
  <c r="AS48"/>
  <c r="AS20"/>
  <c r="AS40"/>
  <c r="AS42"/>
  <c r="AS32"/>
  <c r="AS33"/>
  <c r="AS34"/>
  <c r="AS37"/>
  <c r="AS6"/>
  <c r="AS26"/>
  <c r="AS22"/>
  <c r="AS46"/>
  <c r="AS47"/>
  <c r="AS36"/>
  <c r="AS12"/>
  <c r="AS49"/>
  <c r="AS10"/>
  <c r="AS35"/>
  <c r="AS9"/>
  <c r="AS21"/>
  <c r="AS52"/>
  <c r="AS8"/>
  <c r="AS13"/>
  <c r="AS25"/>
  <c r="AS31"/>
  <c r="AS39"/>
  <c r="AS5"/>
  <c r="AS30"/>
  <c r="AS38"/>
  <c r="AS51"/>
  <c r="AS28"/>
  <c r="AS16"/>
  <c r="AS19"/>
  <c r="AS15"/>
  <c r="AS7"/>
  <c r="AS50"/>
  <c r="AS24"/>
  <c r="AR31"/>
  <c r="AR42"/>
  <c r="AR33"/>
  <c r="AR44"/>
  <c r="AR40"/>
  <c r="AR18"/>
  <c r="AR41"/>
  <c r="AR13"/>
  <c r="AR37"/>
  <c r="AR47"/>
  <c r="AR16"/>
  <c r="AR22"/>
  <c r="AR24"/>
  <c r="AR15"/>
  <c r="AR51"/>
  <c r="AR6"/>
  <c r="AR10"/>
  <c r="AR45"/>
  <c r="AR35"/>
  <c r="AR43"/>
  <c r="AR7"/>
  <c r="AR50"/>
  <c r="AR52"/>
  <c r="AR36"/>
  <c r="AR27"/>
  <c r="AR11"/>
  <c r="AR14"/>
  <c r="AR19"/>
  <c r="AR32"/>
  <c r="AR29"/>
  <c r="AR25"/>
  <c r="AR26"/>
  <c r="AR12"/>
  <c r="AR8"/>
  <c r="AR38"/>
  <c r="AR46"/>
  <c r="AR30"/>
  <c r="AR5"/>
  <c r="AQ51"/>
  <c r="AQ47"/>
  <c r="AQ30"/>
  <c r="AQ21"/>
  <c r="AQ23"/>
  <c r="AQ36"/>
  <c r="AQ6"/>
  <c r="AQ32"/>
  <c r="AQ49"/>
  <c r="AQ31"/>
  <c r="AQ37"/>
  <c r="AQ46"/>
  <c r="AQ40"/>
  <c r="AQ52"/>
  <c r="AQ8"/>
  <c r="AQ26"/>
  <c r="AQ19"/>
  <c r="AQ11"/>
  <c r="AQ17"/>
  <c r="AQ38"/>
  <c r="AQ24"/>
  <c r="AQ41"/>
  <c r="AQ13"/>
  <c r="AQ25"/>
  <c r="AQ16"/>
  <c r="AQ15"/>
  <c r="AQ35"/>
  <c r="AQ7"/>
  <c r="AQ50"/>
  <c r="AQ10"/>
  <c r="AQ22"/>
  <c r="AQ33"/>
  <c r="AQ45"/>
  <c r="AQ28"/>
  <c r="AQ29"/>
  <c r="AQ14"/>
  <c r="AQ39"/>
  <c r="AQ5"/>
  <c r="AQ44"/>
  <c r="AQ9"/>
  <c r="AQ18"/>
  <c r="AQ48"/>
  <c r="AQ34"/>
  <c r="AQ20"/>
  <c r="AQ42"/>
  <c r="AQ27"/>
  <c r="AQ12"/>
  <c r="AQ43"/>
  <c r="M53"/>
  <c r="M57" s="1"/>
  <c r="S53"/>
  <c r="S57" s="1"/>
  <c r="AI53"/>
  <c r="AI57" s="1"/>
  <c r="AH53"/>
  <c r="AH57" s="1"/>
  <c r="Y53"/>
  <c r="Y57" s="1"/>
  <c r="Z53"/>
  <c r="Z57" s="1"/>
  <c r="AB53"/>
  <c r="AB57" s="1"/>
  <c r="AG53"/>
  <c r="AG57" s="1"/>
  <c r="AC53"/>
  <c r="AC57" s="1"/>
  <c r="L53"/>
  <c r="L57" s="1"/>
  <c r="AJ53"/>
  <c r="AJ57" s="1"/>
  <c r="AF53"/>
  <c r="AF57" s="1"/>
  <c r="AA53"/>
  <c r="AA57" s="1"/>
  <c r="T53"/>
  <c r="T57" s="1"/>
  <c r="U53"/>
  <c r="U57" s="1"/>
  <c r="O53"/>
  <c r="O57" s="1"/>
  <c r="R53"/>
  <c r="R57" s="1"/>
  <c r="N53"/>
  <c r="N57" s="1"/>
  <c r="K53"/>
  <c r="K57" s="1"/>
  <c r="V53"/>
  <c r="V57" s="1"/>
  <c r="D53"/>
  <c r="D57" s="1"/>
  <c r="F53"/>
  <c r="F57" s="1"/>
  <c r="G53"/>
  <c r="G57" s="1"/>
  <c r="E53"/>
  <c r="E57" s="1"/>
  <c r="H53"/>
  <c r="H57" s="1"/>
  <c r="AV41" l="1"/>
  <c r="D97" s="1"/>
  <c r="AV44"/>
  <c r="AV22"/>
  <c r="E78" s="1"/>
  <c r="AV17"/>
  <c r="H73" s="1"/>
  <c r="AV6"/>
  <c r="E62" s="1"/>
  <c r="AV43"/>
  <c r="AV18"/>
  <c r="G74" s="1"/>
  <c r="AV5"/>
  <c r="G61" s="1"/>
  <c r="AV33"/>
  <c r="E89" s="1"/>
  <c r="AV39"/>
  <c r="AV28"/>
  <c r="D84" s="1"/>
  <c r="AV20"/>
  <c r="E76" s="1"/>
  <c r="AV9"/>
  <c r="F65" s="1"/>
  <c r="AV16"/>
  <c r="AV24"/>
  <c r="D80" s="1"/>
  <c r="AV19"/>
  <c r="F75" s="1"/>
  <c r="AV12"/>
  <c r="AI68" s="1"/>
  <c r="AV34"/>
  <c r="AV14"/>
  <c r="H70" s="1"/>
  <c r="AV45"/>
  <c r="F101" s="1"/>
  <c r="AV10"/>
  <c r="G66" s="1"/>
  <c r="AV7"/>
  <c r="AV52"/>
  <c r="E108" s="1"/>
  <c r="AV31"/>
  <c r="F87" s="1"/>
  <c r="AV36"/>
  <c r="AW36" s="1"/>
  <c r="AW92" s="1"/>
  <c r="AV27"/>
  <c r="AV48"/>
  <c r="F104" s="1"/>
  <c r="AV29"/>
  <c r="D85" s="1"/>
  <c r="AV35"/>
  <c r="G91" s="1"/>
  <c r="AV13"/>
  <c r="AV38"/>
  <c r="G94" s="1"/>
  <c r="AV40"/>
  <c r="E96" s="1"/>
  <c r="AV49"/>
  <c r="H105" s="1"/>
  <c r="AV23"/>
  <c r="AV15"/>
  <c r="F71" s="1"/>
  <c r="AV26"/>
  <c r="F82" s="1"/>
  <c r="AV32"/>
  <c r="H88" s="1"/>
  <c r="AV11"/>
  <c r="AV8"/>
  <c r="F64" s="1"/>
  <c r="AV47"/>
  <c r="AJ103" s="1"/>
  <c r="AV51"/>
  <c r="G107" s="1"/>
  <c r="D61"/>
  <c r="AV42"/>
  <c r="D98" s="1"/>
  <c r="AV25"/>
  <c r="D81" s="1"/>
  <c r="AV21"/>
  <c r="Z77" s="1"/>
  <c r="AV46"/>
  <c r="D102" s="1"/>
  <c r="AV30"/>
  <c r="AJ86" s="1"/>
  <c r="AV50"/>
  <c r="D106" s="1"/>
  <c r="AV37"/>
  <c r="AA93" s="1"/>
  <c r="G89"/>
  <c r="Y68"/>
  <c r="AC95"/>
  <c r="M95"/>
  <c r="AF91"/>
  <c r="S91"/>
  <c r="AH97"/>
  <c r="AJ97"/>
  <c r="Z97"/>
  <c r="AF97"/>
  <c r="AB97"/>
  <c r="U97"/>
  <c r="M97"/>
  <c r="S97"/>
  <c r="O97"/>
  <c r="L97"/>
  <c r="AX41"/>
  <c r="AX97" s="1"/>
  <c r="BA41"/>
  <c r="BA97" s="1"/>
  <c r="H97"/>
  <c r="T64"/>
  <c r="V105"/>
  <c r="BA49"/>
  <c r="BA105" s="1"/>
  <c r="N92"/>
  <c r="AY36"/>
  <c r="AY92" s="1"/>
  <c r="AH99"/>
  <c r="Z99"/>
  <c r="K99"/>
  <c r="AZ43"/>
  <c r="AZ99" s="1"/>
  <c r="AJ63"/>
  <c r="S63"/>
  <c r="AB63"/>
  <c r="O63"/>
  <c r="AW7"/>
  <c r="AW63" s="1"/>
  <c r="AC79"/>
  <c r="Z79"/>
  <c r="K79"/>
  <c r="BA23"/>
  <c r="BA79" s="1"/>
  <c r="AI83"/>
  <c r="R83"/>
  <c r="N83"/>
  <c r="BA27"/>
  <c r="BA83" s="1"/>
  <c r="AC90"/>
  <c r="AA90"/>
  <c r="U90"/>
  <c r="AY34"/>
  <c r="AY90" s="1"/>
  <c r="D100"/>
  <c r="AG72"/>
  <c r="R72"/>
  <c r="Z72"/>
  <c r="M72"/>
  <c r="AH69"/>
  <c r="AB69"/>
  <c r="S69"/>
  <c r="M69"/>
  <c r="AY13"/>
  <c r="AY69" s="1"/>
  <c r="AZ13"/>
  <c r="AZ69" s="1"/>
  <c r="H106"/>
  <c r="G69"/>
  <c r="AW32"/>
  <c r="AW88" s="1"/>
  <c r="AH88"/>
  <c r="AA88"/>
  <c r="AJ88"/>
  <c r="AF88"/>
  <c r="V88"/>
  <c r="R88"/>
  <c r="S88"/>
  <c r="O88"/>
  <c r="M88"/>
  <c r="L88"/>
  <c r="AY32"/>
  <c r="AY88" s="1"/>
  <c r="AX32"/>
  <c r="AX88" s="1"/>
  <c r="AI62"/>
  <c r="Z62"/>
  <c r="V62"/>
  <c r="M62"/>
  <c r="N62"/>
  <c r="AZ6"/>
  <c r="AZ62" s="1"/>
  <c r="H72"/>
  <c r="D68"/>
  <c r="AJ100"/>
  <c r="AH100"/>
  <c r="AG100"/>
  <c r="Z100"/>
  <c r="AC100"/>
  <c r="R100"/>
  <c r="O100"/>
  <c r="N100"/>
  <c r="T100"/>
  <c r="L100"/>
  <c r="AY44"/>
  <c r="AY100" s="1"/>
  <c r="AX44"/>
  <c r="AX100" s="1"/>
  <c r="H63"/>
  <c r="U80"/>
  <c r="E63"/>
  <c r="D83"/>
  <c r="AF65"/>
  <c r="AA65"/>
  <c r="AC65"/>
  <c r="N65"/>
  <c r="K65"/>
  <c r="AY9"/>
  <c r="AY65" s="1"/>
  <c r="AJ89"/>
  <c r="AF89"/>
  <c r="U89"/>
  <c r="R89"/>
  <c r="O89"/>
  <c r="AW33"/>
  <c r="AW89" s="1"/>
  <c r="AJ66"/>
  <c r="AA66"/>
  <c r="AC66"/>
  <c r="AB66"/>
  <c r="O66"/>
  <c r="AW10"/>
  <c r="AW66" s="1"/>
  <c r="G65"/>
  <c r="AA71"/>
  <c r="D69"/>
  <c r="G97"/>
  <c r="E100"/>
  <c r="AI67"/>
  <c r="T67"/>
  <c r="N67"/>
  <c r="H98"/>
  <c r="H99"/>
  <c r="G78"/>
  <c r="G63"/>
  <c r="F83"/>
  <c r="H100"/>
  <c r="F66"/>
  <c r="F97"/>
  <c r="F88"/>
  <c r="W53"/>
  <c r="W57" s="1"/>
  <c r="AD53"/>
  <c r="AD57" s="1"/>
  <c r="P53"/>
  <c r="P57" s="1"/>
  <c r="AK53"/>
  <c r="AK57" s="1"/>
  <c r="I53"/>
  <c r="I57" s="1"/>
  <c r="L98" l="1"/>
  <c r="M81"/>
  <c r="AI81"/>
  <c r="G67"/>
  <c r="S67"/>
  <c r="AW11"/>
  <c r="AW67" s="1"/>
  <c r="R67"/>
  <c r="AJ79"/>
  <c r="AW23"/>
  <c r="AW79" s="1"/>
  <c r="Y79"/>
  <c r="V79"/>
  <c r="N79"/>
  <c r="E79"/>
  <c r="H79"/>
  <c r="AA79"/>
  <c r="D79"/>
  <c r="AH79"/>
  <c r="U79"/>
  <c r="M79"/>
  <c r="AF79"/>
  <c r="T79"/>
  <c r="H69"/>
  <c r="AG69"/>
  <c r="U69"/>
  <c r="Y69"/>
  <c r="L69"/>
  <c r="AW13"/>
  <c r="AW69" s="1"/>
  <c r="E69"/>
  <c r="AI69"/>
  <c r="R69"/>
  <c r="AJ69"/>
  <c r="T69"/>
  <c r="V69"/>
  <c r="O69"/>
  <c r="BA13"/>
  <c r="BA69" s="1"/>
  <c r="Z69"/>
  <c r="G83"/>
  <c r="AA83"/>
  <c r="U83"/>
  <c r="M83"/>
  <c r="H83"/>
  <c r="Y83"/>
  <c r="K83"/>
  <c r="AW27"/>
  <c r="AW83" s="1"/>
  <c r="AF83"/>
  <c r="AG83"/>
  <c r="L83"/>
  <c r="AY27"/>
  <c r="AY83" s="1"/>
  <c r="Z83"/>
  <c r="F63"/>
  <c r="AI63"/>
  <c r="AC63"/>
  <c r="U63"/>
  <c r="N63"/>
  <c r="BA7"/>
  <c r="BA63" s="1"/>
  <c r="D63"/>
  <c r="R63"/>
  <c r="AZ7"/>
  <c r="AZ63" s="1"/>
  <c r="AH63"/>
  <c r="Y63"/>
  <c r="T63"/>
  <c r="M63"/>
  <c r="AX7"/>
  <c r="AX63" s="1"/>
  <c r="AG63"/>
  <c r="L63"/>
  <c r="G90"/>
  <c r="AH90"/>
  <c r="Y90"/>
  <c r="T90"/>
  <c r="L90"/>
  <c r="AX34"/>
  <c r="AX90" s="1"/>
  <c r="D90"/>
  <c r="AF90"/>
  <c r="K90"/>
  <c r="AG90"/>
  <c r="AI90"/>
  <c r="V90"/>
  <c r="O90"/>
  <c r="AZ34"/>
  <c r="AZ90" s="1"/>
  <c r="E90"/>
  <c r="H90"/>
  <c r="Z90"/>
  <c r="R90"/>
  <c r="BA34"/>
  <c r="BA90" s="1"/>
  <c r="E72"/>
  <c r="AF72"/>
  <c r="AB72"/>
  <c r="S72"/>
  <c r="AZ16"/>
  <c r="AZ72" s="1"/>
  <c r="G72"/>
  <c r="AH72"/>
  <c r="Y72"/>
  <c r="N72"/>
  <c r="AI72"/>
  <c r="AC72"/>
  <c r="U72"/>
  <c r="K72"/>
  <c r="BA16"/>
  <c r="BA72" s="1"/>
  <c r="D72"/>
  <c r="T72"/>
  <c r="AY16"/>
  <c r="AY72" s="1"/>
  <c r="D95"/>
  <c r="G95"/>
  <c r="L95"/>
  <c r="AH95"/>
  <c r="BA39"/>
  <c r="BA95" s="1"/>
  <c r="F95"/>
  <c r="V95"/>
  <c r="F99"/>
  <c r="AI99"/>
  <c r="AG99"/>
  <c r="AC99"/>
  <c r="L99"/>
  <c r="U99"/>
  <c r="AY43"/>
  <c r="AY99" s="1"/>
  <c r="D99"/>
  <c r="E99"/>
  <c r="AA99"/>
  <c r="M99"/>
  <c r="AX43"/>
  <c r="AX99" s="1"/>
  <c r="AJ99"/>
  <c r="AB99"/>
  <c r="V99"/>
  <c r="T99"/>
  <c r="BA43"/>
  <c r="BA99" s="1"/>
  <c r="G99"/>
  <c r="R99"/>
  <c r="G100"/>
  <c r="AF100"/>
  <c r="AB100"/>
  <c r="Y100"/>
  <c r="K100"/>
  <c r="S100"/>
  <c r="AZ44"/>
  <c r="AZ100" s="1"/>
  <c r="AI100"/>
  <c r="AA100"/>
  <c r="V100"/>
  <c r="U100"/>
  <c r="M100"/>
  <c r="BA44"/>
  <c r="BA100" s="1"/>
  <c r="F100"/>
  <c r="AW44"/>
  <c r="AW100" s="1"/>
  <c r="H81"/>
  <c r="D88"/>
  <c r="BA32"/>
  <c r="BA88" s="1"/>
  <c r="N88"/>
  <c r="T88"/>
  <c r="Y88"/>
  <c r="Z88"/>
  <c r="AB88"/>
  <c r="U92"/>
  <c r="Y105"/>
  <c r="AZ41"/>
  <c r="AZ97" s="1"/>
  <c r="AW41"/>
  <c r="AW97" s="1"/>
  <c r="R97"/>
  <c r="T97"/>
  <c r="Y97"/>
  <c r="AG97"/>
  <c r="AI97"/>
  <c r="AH81"/>
  <c r="N106"/>
  <c r="AY12"/>
  <c r="AY68" s="1"/>
  <c r="E97"/>
  <c r="AZ32"/>
  <c r="AZ88" s="1"/>
  <c r="K88"/>
  <c r="U88"/>
  <c r="AC88"/>
  <c r="AG88"/>
  <c r="AI88"/>
  <c r="AA92"/>
  <c r="AI105"/>
  <c r="AY41"/>
  <c r="AY97" s="1"/>
  <c r="K97"/>
  <c r="V97"/>
  <c r="N97"/>
  <c r="AC97"/>
  <c r="AA97"/>
  <c r="AZ25"/>
  <c r="AZ81" s="1"/>
  <c r="N91"/>
  <c r="S68"/>
  <c r="F89"/>
  <c r="S81"/>
  <c r="M106"/>
  <c r="N95"/>
  <c r="S95"/>
  <c r="AF95"/>
  <c r="AH102"/>
  <c r="E106"/>
  <c r="E95"/>
  <c r="AX13"/>
  <c r="AX69" s="1"/>
  <c r="K69"/>
  <c r="N69"/>
  <c r="AC69"/>
  <c r="AA69"/>
  <c r="AF69"/>
  <c r="AX16"/>
  <c r="AX72" s="1"/>
  <c r="L72"/>
  <c r="O72"/>
  <c r="AA72"/>
  <c r="V72"/>
  <c r="AJ72"/>
  <c r="AW16"/>
  <c r="AW72" s="1"/>
  <c r="AW34"/>
  <c r="AW90" s="1"/>
  <c r="N90"/>
  <c r="M90"/>
  <c r="S90"/>
  <c r="AB90"/>
  <c r="AJ90"/>
  <c r="AX27"/>
  <c r="AX83" s="1"/>
  <c r="AZ27"/>
  <c r="AZ83" s="1"/>
  <c r="O83"/>
  <c r="V83"/>
  <c r="AB83"/>
  <c r="AJ83"/>
  <c r="AY23"/>
  <c r="AY79" s="1"/>
  <c r="L79"/>
  <c r="S79"/>
  <c r="AB79"/>
  <c r="H95"/>
  <c r="AY7"/>
  <c r="AY63" s="1"/>
  <c r="K63"/>
  <c r="AA63"/>
  <c r="V63"/>
  <c r="Z63"/>
  <c r="AF63"/>
  <c r="AW43"/>
  <c r="AW99" s="1"/>
  <c r="N99"/>
  <c r="O99"/>
  <c r="S99"/>
  <c r="Y99"/>
  <c r="AF99"/>
  <c r="AW25"/>
  <c r="AW81" s="1"/>
  <c r="AJ81"/>
  <c r="AW39"/>
  <c r="AW95" s="1"/>
  <c r="T95"/>
  <c r="AB95"/>
  <c r="F90"/>
  <c r="AA98"/>
  <c r="G88"/>
  <c r="AF96"/>
  <c r="L75"/>
  <c r="V71"/>
  <c r="U108"/>
  <c r="U74"/>
  <c r="Z78"/>
  <c r="Y82"/>
  <c r="G73"/>
  <c r="O61"/>
  <c r="AJ61"/>
  <c r="BA20"/>
  <c r="BA76" s="1"/>
  <c r="AB93"/>
  <c r="AX31"/>
  <c r="AX87" s="1"/>
  <c r="U101"/>
  <c r="R73"/>
  <c r="Z76"/>
  <c r="N96"/>
  <c r="AJ87"/>
  <c r="AF106"/>
  <c r="D93"/>
  <c r="V75"/>
  <c r="AA73"/>
  <c r="R61"/>
  <c r="AJ93"/>
  <c r="O87"/>
  <c r="AA75"/>
  <c r="AW17"/>
  <c r="AW73" s="1"/>
  <c r="AC73"/>
  <c r="AX15"/>
  <c r="AX71" s="1"/>
  <c r="Z71"/>
  <c r="E80"/>
  <c r="S61"/>
  <c r="T76"/>
  <c r="F93"/>
  <c r="L93"/>
  <c r="AH93"/>
  <c r="Y96"/>
  <c r="L101"/>
  <c r="AG101"/>
  <c r="Z107"/>
  <c r="S87"/>
  <c r="O102"/>
  <c r="N85"/>
  <c r="F76"/>
  <c r="N76"/>
  <c r="AB76"/>
  <c r="AX37"/>
  <c r="AX93" s="1"/>
  <c r="T96"/>
  <c r="AW45"/>
  <c r="AW101" s="1"/>
  <c r="Z101"/>
  <c r="AZ46"/>
  <c r="AZ102" s="1"/>
  <c r="AX29"/>
  <c r="AX85" s="1"/>
  <c r="AY19"/>
  <c r="AY75" s="1"/>
  <c r="M75"/>
  <c r="Y75"/>
  <c r="O73"/>
  <c r="Z73"/>
  <c r="K71"/>
  <c r="AF71"/>
  <c r="AY5"/>
  <c r="AY61" s="1"/>
  <c r="U61"/>
  <c r="Y76"/>
  <c r="V93"/>
  <c r="AY40"/>
  <c r="AY96" s="1"/>
  <c r="AA96"/>
  <c r="S101"/>
  <c r="V70"/>
  <c r="AY26"/>
  <c r="AY82" s="1"/>
  <c r="O78"/>
  <c r="K103"/>
  <c r="AB87"/>
  <c r="AI102"/>
  <c r="Y85"/>
  <c r="AY52"/>
  <c r="AY108" s="1"/>
  <c r="AA108"/>
  <c r="AY15"/>
  <c r="AY71" s="1"/>
  <c r="M71"/>
  <c r="AB71"/>
  <c r="AC71"/>
  <c r="AH71"/>
  <c r="G104"/>
  <c r="AB77"/>
  <c r="S108"/>
  <c r="AI108"/>
  <c r="AZ15"/>
  <c r="AZ71" s="1"/>
  <c r="N71"/>
  <c r="T71"/>
  <c r="R71"/>
  <c r="S71"/>
  <c r="AI71"/>
  <c r="AZ24"/>
  <c r="AZ80" s="1"/>
  <c r="H64"/>
  <c r="N70"/>
  <c r="AY18"/>
  <c r="AY74" s="1"/>
  <c r="AW22"/>
  <c r="AW78" s="1"/>
  <c r="Y78"/>
  <c r="AX51"/>
  <c r="AX107" s="1"/>
  <c r="AG94"/>
  <c r="AX28"/>
  <c r="AX84" s="1"/>
  <c r="V108"/>
  <c r="AW15"/>
  <c r="AW71" s="1"/>
  <c r="BA15"/>
  <c r="BA71" s="1"/>
  <c r="O71"/>
  <c r="U71"/>
  <c r="Y71"/>
  <c r="AG71"/>
  <c r="AJ71"/>
  <c r="AG80"/>
  <c r="E64"/>
  <c r="G64"/>
  <c r="AI70"/>
  <c r="AI74"/>
  <c r="R78"/>
  <c r="O104"/>
  <c r="AC107"/>
  <c r="R64"/>
  <c r="L71"/>
  <c r="AA78"/>
  <c r="AX38"/>
  <c r="AX94" s="1"/>
  <c r="F96"/>
  <c r="AZ19"/>
  <c r="AZ75" s="1"/>
  <c r="T75"/>
  <c r="AH75"/>
  <c r="AZ17"/>
  <c r="AZ73" s="1"/>
  <c r="V73"/>
  <c r="AI73"/>
  <c r="L61"/>
  <c r="Z61"/>
  <c r="AG61"/>
  <c r="K76"/>
  <c r="AC76"/>
  <c r="AG76"/>
  <c r="H85"/>
  <c r="AZ37"/>
  <c r="AZ93" s="1"/>
  <c r="M93"/>
  <c r="Z93"/>
  <c r="AZ40"/>
  <c r="AZ96" s="1"/>
  <c r="AC96"/>
  <c r="AJ96"/>
  <c r="AW19"/>
  <c r="AW75" s="1"/>
  <c r="BA19"/>
  <c r="BA75" s="1"/>
  <c r="O75"/>
  <c r="R75"/>
  <c r="AG75"/>
  <c r="AI75"/>
  <c r="AJ75"/>
  <c r="AX17"/>
  <c r="AX73" s="1"/>
  <c r="K73"/>
  <c r="N73"/>
  <c r="S73"/>
  <c r="U73"/>
  <c r="AJ73"/>
  <c r="D101"/>
  <c r="AZ5"/>
  <c r="AZ61" s="1"/>
  <c r="K61"/>
  <c r="N61"/>
  <c r="AC61"/>
  <c r="AA61"/>
  <c r="AF61"/>
  <c r="AY20"/>
  <c r="AY76" s="1"/>
  <c r="M76"/>
  <c r="S76"/>
  <c r="V76"/>
  <c r="AJ76"/>
  <c r="AH76"/>
  <c r="E85"/>
  <c r="BA37"/>
  <c r="BA93" s="1"/>
  <c r="O93"/>
  <c r="R93"/>
  <c r="U93"/>
  <c r="AC93"/>
  <c r="AF93"/>
  <c r="AX40"/>
  <c r="AX96" s="1"/>
  <c r="M96"/>
  <c r="S96"/>
  <c r="V96"/>
  <c r="Z96"/>
  <c r="AI96"/>
  <c r="D82"/>
  <c r="H87"/>
  <c r="AX45"/>
  <c r="AX101" s="1"/>
  <c r="K101"/>
  <c r="V101"/>
  <c r="N101"/>
  <c r="AC101"/>
  <c r="AJ101"/>
  <c r="F85"/>
  <c r="AA82"/>
  <c r="BA47"/>
  <c r="BA103" s="1"/>
  <c r="AZ31"/>
  <c r="AZ87" s="1"/>
  <c r="K87"/>
  <c r="R87"/>
  <c r="AH87"/>
  <c r="AF87"/>
  <c r="BA50"/>
  <c r="BA106" s="1"/>
  <c r="S106"/>
  <c r="AI106"/>
  <c r="BA29"/>
  <c r="BA85" s="1"/>
  <c r="M85"/>
  <c r="AI85"/>
  <c r="AH85"/>
  <c r="F61"/>
  <c r="G85"/>
  <c r="U96"/>
  <c r="F106"/>
  <c r="AZ45"/>
  <c r="AZ101" s="1"/>
  <c r="O101"/>
  <c r="M101"/>
  <c r="AB101"/>
  <c r="AA101"/>
  <c r="AH101"/>
  <c r="O82"/>
  <c r="Z82"/>
  <c r="AB103"/>
  <c r="BA31"/>
  <c r="BA87" s="1"/>
  <c r="T87"/>
  <c r="Z87"/>
  <c r="AI87"/>
  <c r="AW50"/>
  <c r="AW106" s="1"/>
  <c r="O106"/>
  <c r="AB106"/>
  <c r="AH106"/>
  <c r="AY29"/>
  <c r="AY85" s="1"/>
  <c r="S85"/>
  <c r="AJ85"/>
  <c r="H76"/>
  <c r="F73"/>
  <c r="D73"/>
  <c r="D96"/>
  <c r="N75"/>
  <c r="S75"/>
  <c r="AC75"/>
  <c r="L73"/>
  <c r="T73"/>
  <c r="AG73"/>
  <c r="AW5"/>
  <c r="AW61" s="1"/>
  <c r="V61"/>
  <c r="AB61"/>
  <c r="AZ20"/>
  <c r="AZ76" s="1"/>
  <c r="U76"/>
  <c r="AI76"/>
  <c r="AW37"/>
  <c r="AW93" s="1"/>
  <c r="S93"/>
  <c r="AG93"/>
  <c r="AI93"/>
  <c r="K96"/>
  <c r="AB96"/>
  <c r="AX19"/>
  <c r="AX75" s="1"/>
  <c r="K75"/>
  <c r="U75"/>
  <c r="Z75"/>
  <c r="AB75"/>
  <c r="AF75"/>
  <c r="BA17"/>
  <c r="BA73" s="1"/>
  <c r="AY17"/>
  <c r="AY73" s="1"/>
  <c r="M73"/>
  <c r="Y73"/>
  <c r="AB73"/>
  <c r="AF73"/>
  <c r="AH73"/>
  <c r="BA5"/>
  <c r="BA61" s="1"/>
  <c r="AX5"/>
  <c r="AX61" s="1"/>
  <c r="M61"/>
  <c r="Y61"/>
  <c r="T61"/>
  <c r="AI61"/>
  <c r="AH61"/>
  <c r="AX20"/>
  <c r="AX76" s="1"/>
  <c r="L76"/>
  <c r="O76"/>
  <c r="R76"/>
  <c r="AF76"/>
  <c r="AA76"/>
  <c r="AW20"/>
  <c r="AW76" s="1"/>
  <c r="H93"/>
  <c r="AY37"/>
  <c r="AY93" s="1"/>
  <c r="K93"/>
  <c r="N93"/>
  <c r="T93"/>
  <c r="Y93"/>
  <c r="BA40"/>
  <c r="BA96" s="1"/>
  <c r="L96"/>
  <c r="O96"/>
  <c r="R96"/>
  <c r="AH96"/>
  <c r="AG96"/>
  <c r="AW40"/>
  <c r="AW96" s="1"/>
  <c r="G101"/>
  <c r="BA45"/>
  <c r="BA101" s="1"/>
  <c r="AY45"/>
  <c r="AY101" s="1"/>
  <c r="R101"/>
  <c r="T101"/>
  <c r="Y101"/>
  <c r="AF101"/>
  <c r="AI101"/>
  <c r="R82"/>
  <c r="AW31"/>
  <c r="AW87" s="1"/>
  <c r="N87"/>
  <c r="U87"/>
  <c r="AG87"/>
  <c r="AC87"/>
  <c r="AZ50"/>
  <c r="AZ106" s="1"/>
  <c r="R106"/>
  <c r="Y106"/>
  <c r="K85"/>
  <c r="T85"/>
  <c r="Z85"/>
  <c r="H75"/>
  <c r="H61"/>
  <c r="E73"/>
  <c r="F62"/>
  <c r="AB89"/>
  <c r="BA9"/>
  <c r="BA65" s="1"/>
  <c r="AF62"/>
  <c r="E66"/>
  <c r="AW26"/>
  <c r="AW82" s="1"/>
  <c r="BA26"/>
  <c r="BA82" s="1"/>
  <c r="L82"/>
  <c r="V82"/>
  <c r="AH82"/>
  <c r="AC82"/>
  <c r="AG82"/>
  <c r="AZ47"/>
  <c r="AZ103" s="1"/>
  <c r="V103"/>
  <c r="AH103"/>
  <c r="BA36"/>
  <c r="BA92" s="1"/>
  <c r="K92"/>
  <c r="V92"/>
  <c r="AI92"/>
  <c r="AZ49"/>
  <c r="AZ105" s="1"/>
  <c r="M105"/>
  <c r="AA105"/>
  <c r="AY35"/>
  <c r="AY91" s="1"/>
  <c r="L91"/>
  <c r="AA91"/>
  <c r="L68"/>
  <c r="AA68"/>
  <c r="AJ68"/>
  <c r="D91"/>
  <c r="D65"/>
  <c r="F92"/>
  <c r="AX10"/>
  <c r="AX66" s="1"/>
  <c r="AZ10"/>
  <c r="AZ66" s="1"/>
  <c r="L66"/>
  <c r="R66"/>
  <c r="S66"/>
  <c r="AH66"/>
  <c r="AG66"/>
  <c r="AZ33"/>
  <c r="AZ89" s="1"/>
  <c r="L89"/>
  <c r="V89"/>
  <c r="Z89"/>
  <c r="AH89"/>
  <c r="O65"/>
  <c r="R65"/>
  <c r="S65"/>
  <c r="U65"/>
  <c r="AJ65"/>
  <c r="AX6"/>
  <c r="AX62" s="1"/>
  <c r="K62"/>
  <c r="U62"/>
  <c r="Y62"/>
  <c r="T62"/>
  <c r="D62"/>
  <c r="AY10"/>
  <c r="AY66" s="1"/>
  <c r="N66"/>
  <c r="M66"/>
  <c r="V66"/>
  <c r="Z66"/>
  <c r="AI66"/>
  <c r="BA33"/>
  <c r="BA89" s="1"/>
  <c r="AY33"/>
  <c r="AY89" s="1"/>
  <c r="M89"/>
  <c r="S89"/>
  <c r="Y89"/>
  <c r="AG89"/>
  <c r="AI89"/>
  <c r="AX9"/>
  <c r="AX65" s="1"/>
  <c r="L65"/>
  <c r="V65"/>
  <c r="Z65"/>
  <c r="AB65"/>
  <c r="AG65"/>
  <c r="G82"/>
  <c r="AY6"/>
  <c r="AY62" s="1"/>
  <c r="O62"/>
  <c r="AB62"/>
  <c r="AC62"/>
  <c r="AA62"/>
  <c r="AJ62"/>
  <c r="AZ26"/>
  <c r="AZ82" s="1"/>
  <c r="N82"/>
  <c r="M82"/>
  <c r="S82"/>
  <c r="AB82"/>
  <c r="AF82"/>
  <c r="M103"/>
  <c r="L103"/>
  <c r="AI103"/>
  <c r="AZ36"/>
  <c r="AZ92" s="1"/>
  <c r="S92"/>
  <c r="Y92"/>
  <c r="AF92"/>
  <c r="AY49"/>
  <c r="AY105" s="1"/>
  <c r="T105"/>
  <c r="AF105"/>
  <c r="AZ35"/>
  <c r="AZ91" s="1"/>
  <c r="T91"/>
  <c r="AB91"/>
  <c r="H68"/>
  <c r="M68"/>
  <c r="U68"/>
  <c r="AG68"/>
  <c r="E65"/>
  <c r="G62"/>
  <c r="F68"/>
  <c r="F91"/>
  <c r="H62"/>
  <c r="G68"/>
  <c r="D105"/>
  <c r="H91"/>
  <c r="H66"/>
  <c r="BA10"/>
  <c r="BA66" s="1"/>
  <c r="K66"/>
  <c r="U66"/>
  <c r="Y66"/>
  <c r="T66"/>
  <c r="AF66"/>
  <c r="AX33"/>
  <c r="AX89" s="1"/>
  <c r="K89"/>
  <c r="N89"/>
  <c r="T89"/>
  <c r="AC89"/>
  <c r="AA89"/>
  <c r="AZ9"/>
  <c r="AZ65" s="1"/>
  <c r="AW9"/>
  <c r="AW65" s="1"/>
  <c r="M65"/>
  <c r="Y65"/>
  <c r="T65"/>
  <c r="AI65"/>
  <c r="AH65"/>
  <c r="F103"/>
  <c r="AW6"/>
  <c r="AW62" s="1"/>
  <c r="BA6"/>
  <c r="BA62" s="1"/>
  <c r="L62"/>
  <c r="R62"/>
  <c r="S62"/>
  <c r="AH62"/>
  <c r="AG62"/>
  <c r="E68"/>
  <c r="G105"/>
  <c r="E91"/>
  <c r="AX26"/>
  <c r="AX82" s="1"/>
  <c r="K82"/>
  <c r="U82"/>
  <c r="T82"/>
  <c r="AI82"/>
  <c r="AJ82"/>
  <c r="AX47"/>
  <c r="AX103" s="1"/>
  <c r="U103"/>
  <c r="AA103"/>
  <c r="AG103"/>
  <c r="M92"/>
  <c r="T92"/>
  <c r="AG92"/>
  <c r="E105"/>
  <c r="R105"/>
  <c r="AB105"/>
  <c r="AH105"/>
  <c r="M91"/>
  <c r="V91"/>
  <c r="AH91"/>
  <c r="AX12"/>
  <c r="AX68" s="1"/>
  <c r="O68"/>
  <c r="V68"/>
  <c r="AW12"/>
  <c r="AW68" s="1"/>
  <c r="D66"/>
  <c r="G86"/>
  <c r="AX52"/>
  <c r="AX108" s="1"/>
  <c r="K108"/>
  <c r="AF108"/>
  <c r="AY11"/>
  <c r="AY67" s="1"/>
  <c r="V67"/>
  <c r="D74"/>
  <c r="L80"/>
  <c r="AA80"/>
  <c r="L77"/>
  <c r="AA77"/>
  <c r="AZ52"/>
  <c r="AZ108" s="1"/>
  <c r="BA52"/>
  <c r="BA108" s="1"/>
  <c r="T108"/>
  <c r="O108"/>
  <c r="AC108"/>
  <c r="AG108"/>
  <c r="AJ108"/>
  <c r="AX11"/>
  <c r="AX67" s="1"/>
  <c r="AZ11"/>
  <c r="AZ67" s="1"/>
  <c r="O67"/>
  <c r="U67"/>
  <c r="Y67"/>
  <c r="AG67"/>
  <c r="AJ67"/>
  <c r="K80"/>
  <c r="AC80"/>
  <c r="AI80"/>
  <c r="G70"/>
  <c r="AW14"/>
  <c r="AW70" s="1"/>
  <c r="M70"/>
  <c r="Z70"/>
  <c r="K74"/>
  <c r="T74"/>
  <c r="AJ74"/>
  <c r="F78"/>
  <c r="AY22"/>
  <c r="AY78" s="1"/>
  <c r="N78"/>
  <c r="M78"/>
  <c r="S78"/>
  <c r="AB78"/>
  <c r="AF78"/>
  <c r="AZ48"/>
  <c r="AZ104" s="1"/>
  <c r="AG104"/>
  <c r="AC86"/>
  <c r="S102"/>
  <c r="S94"/>
  <c r="AY39"/>
  <c r="AY95" s="1"/>
  <c r="K95"/>
  <c r="U95"/>
  <c r="Z95"/>
  <c r="AI95"/>
  <c r="AJ95"/>
  <c r="AX21"/>
  <c r="AX77" s="1"/>
  <c r="M108"/>
  <c r="Y108"/>
  <c r="AB108"/>
  <c r="K67"/>
  <c r="AA67"/>
  <c r="Z67"/>
  <c r="AF67"/>
  <c r="D70"/>
  <c r="H78"/>
  <c r="R80"/>
  <c r="V77"/>
  <c r="H74"/>
  <c r="AW52"/>
  <c r="AW108" s="1"/>
  <c r="L108"/>
  <c r="N108"/>
  <c r="R108"/>
  <c r="Z108"/>
  <c r="AH108"/>
  <c r="BA11"/>
  <c r="BA67" s="1"/>
  <c r="M67"/>
  <c r="L67"/>
  <c r="AB67"/>
  <c r="AC67"/>
  <c r="AH67"/>
  <c r="E74"/>
  <c r="H80"/>
  <c r="G80"/>
  <c r="E104"/>
  <c r="BA24"/>
  <c r="BA80" s="1"/>
  <c r="O80"/>
  <c r="AF80"/>
  <c r="AW24"/>
  <c r="AW80" s="1"/>
  <c r="H84"/>
  <c r="F74"/>
  <c r="D78"/>
  <c r="AZ14"/>
  <c r="AZ70" s="1"/>
  <c r="U70"/>
  <c r="T70"/>
  <c r="O74"/>
  <c r="AA74"/>
  <c r="Z74"/>
  <c r="BA22"/>
  <c r="BA78" s="1"/>
  <c r="K78"/>
  <c r="U78"/>
  <c r="T78"/>
  <c r="AI78"/>
  <c r="AJ78"/>
  <c r="T104"/>
  <c r="AJ104"/>
  <c r="BA46"/>
  <c r="BA102" s="1"/>
  <c r="AB102"/>
  <c r="Y94"/>
  <c r="AX39"/>
  <c r="AX95" s="1"/>
  <c r="AZ39"/>
  <c r="AZ95" s="1"/>
  <c r="O95"/>
  <c r="R95"/>
  <c r="AA95"/>
  <c r="Y95"/>
  <c r="AG95"/>
  <c r="D94"/>
  <c r="F72"/>
  <c r="AF77"/>
  <c r="K70"/>
  <c r="Y70"/>
  <c r="AF70"/>
  <c r="BA18"/>
  <c r="BA74" s="1"/>
  <c r="R74"/>
  <c r="Y74"/>
  <c r="AX22"/>
  <c r="AX78" s="1"/>
  <c r="AZ22"/>
  <c r="AZ78" s="1"/>
  <c r="L78"/>
  <c r="V78"/>
  <c r="AH78"/>
  <c r="AC78"/>
  <c r="AG78"/>
  <c r="AC104"/>
  <c r="AW30"/>
  <c r="AW86" s="1"/>
  <c r="O94"/>
  <c r="AF84"/>
  <c r="F108"/>
  <c r="E88"/>
  <c r="E92"/>
  <c r="N107"/>
  <c r="AJ107"/>
  <c r="AW47"/>
  <c r="AW103" s="1"/>
  <c r="T103"/>
  <c r="O103"/>
  <c r="S103"/>
  <c r="Y103"/>
  <c r="AF103"/>
  <c r="AC92"/>
  <c r="AH92"/>
  <c r="AJ92"/>
  <c r="AW49"/>
  <c r="AW105" s="1"/>
  <c r="K105"/>
  <c r="L105"/>
  <c r="N105"/>
  <c r="AC105"/>
  <c r="AJ105"/>
  <c r="AZ8"/>
  <c r="AZ64" s="1"/>
  <c r="AF64"/>
  <c r="H82"/>
  <c r="AX35"/>
  <c r="AX91" s="1"/>
  <c r="K91"/>
  <c r="U91"/>
  <c r="Z91"/>
  <c r="Y91"/>
  <c r="AJ91"/>
  <c r="AY50"/>
  <c r="AY106" s="1"/>
  <c r="U106"/>
  <c r="V106"/>
  <c r="T106"/>
  <c r="AC106"/>
  <c r="AJ106"/>
  <c r="AW29"/>
  <c r="AW85" s="1"/>
  <c r="O85"/>
  <c r="R85"/>
  <c r="U85"/>
  <c r="AC85"/>
  <c r="AG85"/>
  <c r="AW42"/>
  <c r="AW98" s="1"/>
  <c r="Z98"/>
  <c r="BA12"/>
  <c r="BA68" s="1"/>
  <c r="N68"/>
  <c r="Z68"/>
  <c r="AB68"/>
  <c r="AC68"/>
  <c r="AH68"/>
  <c r="H101"/>
  <c r="E101"/>
  <c r="D76"/>
  <c r="H65"/>
  <c r="R107"/>
  <c r="F105"/>
  <c r="AY47"/>
  <c r="AY103" s="1"/>
  <c r="N103"/>
  <c r="R103"/>
  <c r="Z103"/>
  <c r="AC103"/>
  <c r="AX36"/>
  <c r="AX92" s="1"/>
  <c r="L92"/>
  <c r="O92"/>
  <c r="R92"/>
  <c r="Z92"/>
  <c r="AB92"/>
  <c r="AX49"/>
  <c r="AX105" s="1"/>
  <c r="O105"/>
  <c r="S105"/>
  <c r="U105"/>
  <c r="Z105"/>
  <c r="AG105"/>
  <c r="AY31"/>
  <c r="AY87" s="1"/>
  <c r="M87"/>
  <c r="L87"/>
  <c r="V87"/>
  <c r="AA87"/>
  <c r="Y87"/>
  <c r="K64"/>
  <c r="E82"/>
  <c r="AW35"/>
  <c r="AW91" s="1"/>
  <c r="BA35"/>
  <c r="BA91" s="1"/>
  <c r="O91"/>
  <c r="R91"/>
  <c r="AI91"/>
  <c r="AC91"/>
  <c r="AG91"/>
  <c r="AX50"/>
  <c r="AX106" s="1"/>
  <c r="K106"/>
  <c r="L106"/>
  <c r="AA106"/>
  <c r="Z106"/>
  <c r="AG106"/>
  <c r="AZ29"/>
  <c r="AZ85" s="1"/>
  <c r="L85"/>
  <c r="V85"/>
  <c r="AB85"/>
  <c r="AF85"/>
  <c r="AA85"/>
  <c r="K98"/>
  <c r="AG98"/>
  <c r="AZ12"/>
  <c r="AZ68" s="1"/>
  <c r="K68"/>
  <c r="T68"/>
  <c r="R68"/>
  <c r="AF68"/>
  <c r="G76"/>
  <c r="E61"/>
  <c r="D89"/>
  <c r="H89"/>
  <c r="E87"/>
  <c r="E75"/>
  <c r="AX24"/>
  <c r="AX80" s="1"/>
  <c r="M80"/>
  <c r="S80"/>
  <c r="V80"/>
  <c r="AJ80"/>
  <c r="AH80"/>
  <c r="F84"/>
  <c r="AX14"/>
  <c r="AX70" s="1"/>
  <c r="O70"/>
  <c r="AB70"/>
  <c r="AC70"/>
  <c r="AA70"/>
  <c r="AJ70"/>
  <c r="AZ18"/>
  <c r="AZ74" s="1"/>
  <c r="AW18"/>
  <c r="AW74" s="1"/>
  <c r="L74"/>
  <c r="V74"/>
  <c r="AH74"/>
  <c r="AC74"/>
  <c r="AG74"/>
  <c r="BA48"/>
  <c r="BA104" s="1"/>
  <c r="S104"/>
  <c r="U104"/>
  <c r="V104"/>
  <c r="AA104"/>
  <c r="AI104"/>
  <c r="V86"/>
  <c r="H94"/>
  <c r="F81"/>
  <c r="N94"/>
  <c r="U94"/>
  <c r="AA94"/>
  <c r="Z94"/>
  <c r="BA25"/>
  <c r="BA81" s="1"/>
  <c r="O81"/>
  <c r="R81"/>
  <c r="U81"/>
  <c r="AC81"/>
  <c r="AG81"/>
  <c r="O84"/>
  <c r="AW28"/>
  <c r="AW84" s="1"/>
  <c r="H104"/>
  <c r="D108"/>
  <c r="AY24"/>
  <c r="AY80" s="1"/>
  <c r="N80"/>
  <c r="T80"/>
  <c r="Y80"/>
  <c r="Z80"/>
  <c r="AB80"/>
  <c r="E94"/>
  <c r="G84"/>
  <c r="BA14"/>
  <c r="BA70" s="1"/>
  <c r="AY14"/>
  <c r="AY70" s="1"/>
  <c r="L70"/>
  <c r="R70"/>
  <c r="S70"/>
  <c r="AH70"/>
  <c r="AG70"/>
  <c r="AX18"/>
  <c r="AX74" s="1"/>
  <c r="N74"/>
  <c r="M74"/>
  <c r="S74"/>
  <c r="AB74"/>
  <c r="AF74"/>
  <c r="AY48"/>
  <c r="AY104" s="1"/>
  <c r="M104"/>
  <c r="K104"/>
  <c r="Y104"/>
  <c r="AB104"/>
  <c r="AF104"/>
  <c r="AZ30"/>
  <c r="AZ86" s="1"/>
  <c r="AH86"/>
  <c r="G81"/>
  <c r="AZ38"/>
  <c r="AZ94" s="1"/>
  <c r="K94"/>
  <c r="R94"/>
  <c r="AB94"/>
  <c r="AI94"/>
  <c r="AX25"/>
  <c r="AX81" s="1"/>
  <c r="L81"/>
  <c r="V81"/>
  <c r="AB81"/>
  <c r="AF81"/>
  <c r="AA81"/>
  <c r="R84"/>
  <c r="AX48"/>
  <c r="AX104" s="1"/>
  <c r="L104"/>
  <c r="N104"/>
  <c r="R104"/>
  <c r="Z104"/>
  <c r="AH104"/>
  <c r="AW48"/>
  <c r="AW104" s="1"/>
  <c r="L86"/>
  <c r="AG86"/>
  <c r="E81"/>
  <c r="AY38"/>
  <c r="AY94" s="1"/>
  <c r="M94"/>
  <c r="T94"/>
  <c r="AC94"/>
  <c r="AY25"/>
  <c r="AY81" s="1"/>
  <c r="K81"/>
  <c r="N81"/>
  <c r="T81"/>
  <c r="Y81"/>
  <c r="Z81"/>
  <c r="L84"/>
  <c r="AA84"/>
  <c r="H108"/>
  <c r="T83"/>
  <c r="S83"/>
  <c r="AH83"/>
  <c r="AC83"/>
  <c r="AX23"/>
  <c r="AX79" s="1"/>
  <c r="AZ23"/>
  <c r="AZ79" s="1"/>
  <c r="O79"/>
  <c r="R79"/>
  <c r="AG79"/>
  <c r="AI79"/>
  <c r="BA8"/>
  <c r="BA64" s="1"/>
  <c r="L64"/>
  <c r="O64"/>
  <c r="AA64"/>
  <c r="V64"/>
  <c r="AG64"/>
  <c r="AY28"/>
  <c r="AY84" s="1"/>
  <c r="M84"/>
  <c r="S84"/>
  <c r="V84"/>
  <c r="AJ84"/>
  <c r="AH84"/>
  <c r="AX8"/>
  <c r="AX64" s="1"/>
  <c r="M64"/>
  <c r="S64"/>
  <c r="U64"/>
  <c r="Y64"/>
  <c r="AH64"/>
  <c r="BA28"/>
  <c r="BA84" s="1"/>
  <c r="N84"/>
  <c r="T84"/>
  <c r="Y84"/>
  <c r="Z84"/>
  <c r="AB84"/>
  <c r="E70"/>
  <c r="E84"/>
  <c r="F107"/>
  <c r="AY8"/>
  <c r="AY64" s="1"/>
  <c r="N64"/>
  <c r="Z64"/>
  <c r="AB64"/>
  <c r="AC64"/>
  <c r="AI64"/>
  <c r="AZ28"/>
  <c r="AZ84" s="1"/>
  <c r="K84"/>
  <c r="U84"/>
  <c r="AC84"/>
  <c r="AG84"/>
  <c r="AI84"/>
  <c r="F80"/>
  <c r="D75"/>
  <c r="G75"/>
  <c r="E107"/>
  <c r="BA30"/>
  <c r="BA86" s="1"/>
  <c r="O86"/>
  <c r="R86"/>
  <c r="AA86"/>
  <c r="Y86"/>
  <c r="Z86"/>
  <c r="E83"/>
  <c r="F69"/>
  <c r="F79"/>
  <c r="G79"/>
  <c r="AX30"/>
  <c r="AX86" s="1"/>
  <c r="N86"/>
  <c r="M86"/>
  <c r="S86"/>
  <c r="AB86"/>
  <c r="AF86"/>
  <c r="D104"/>
  <c r="G108"/>
  <c r="H71"/>
  <c r="F94"/>
  <c r="D67"/>
  <c r="D71"/>
  <c r="E71"/>
  <c r="D92"/>
  <c r="H92"/>
  <c r="G92"/>
  <c r="AY30"/>
  <c r="AY86" s="1"/>
  <c r="K86"/>
  <c r="U86"/>
  <c r="T86"/>
  <c r="AI86"/>
  <c r="AJ64"/>
  <c r="AW8"/>
  <c r="AW64" s="1"/>
  <c r="AW38"/>
  <c r="AW94" s="1"/>
  <c r="BA38"/>
  <c r="BA94" s="1"/>
  <c r="L94"/>
  <c r="V94"/>
  <c r="AJ94"/>
  <c r="AF94"/>
  <c r="AH94"/>
  <c r="F70"/>
  <c r="G71"/>
  <c r="D64"/>
  <c r="F67"/>
  <c r="H96"/>
  <c r="G96"/>
  <c r="D87"/>
  <c r="G87"/>
  <c r="AW21"/>
  <c r="AW77" s="1"/>
  <c r="S77"/>
  <c r="AH77"/>
  <c r="BA21"/>
  <c r="BA77" s="1"/>
  <c r="O77"/>
  <c r="R77"/>
  <c r="U77"/>
  <c r="AC77"/>
  <c r="AG77"/>
  <c r="G102"/>
  <c r="F102"/>
  <c r="H102"/>
  <c r="G98"/>
  <c r="E98"/>
  <c r="AZ51"/>
  <c r="AZ107" s="1"/>
  <c r="T107"/>
  <c r="O107"/>
  <c r="S107"/>
  <c r="Y107"/>
  <c r="AF107"/>
  <c r="AY46"/>
  <c r="AY102" s="1"/>
  <c r="K102"/>
  <c r="L102"/>
  <c r="AA102"/>
  <c r="Z102"/>
  <c r="AG102"/>
  <c r="BA42"/>
  <c r="BA98" s="1"/>
  <c r="O98"/>
  <c r="V98"/>
  <c r="T98"/>
  <c r="AC98"/>
  <c r="AJ98"/>
  <c r="M77"/>
  <c r="AW51"/>
  <c r="AW107" s="1"/>
  <c r="BA51"/>
  <c r="BA107" s="1"/>
  <c r="U107"/>
  <c r="V107"/>
  <c r="AA107"/>
  <c r="AH107"/>
  <c r="AG107"/>
  <c r="AW46"/>
  <c r="AW102" s="1"/>
  <c r="N102"/>
  <c r="R102"/>
  <c r="M102"/>
  <c r="Y102"/>
  <c r="AF102"/>
  <c r="AX42"/>
  <c r="AX98" s="1"/>
  <c r="AZ42"/>
  <c r="AZ98" s="1"/>
  <c r="U98"/>
  <c r="S98"/>
  <c r="AB98"/>
  <c r="AI98"/>
  <c r="AH98"/>
  <c r="AZ21"/>
  <c r="AZ77" s="1"/>
  <c r="AI77"/>
  <c r="AJ77"/>
  <c r="AY21"/>
  <c r="AY77" s="1"/>
  <c r="K77"/>
  <c r="N77"/>
  <c r="T77"/>
  <c r="Y77"/>
  <c r="E102"/>
  <c r="AY51"/>
  <c r="AY107" s="1"/>
  <c r="M107"/>
  <c r="K107"/>
  <c r="L107"/>
  <c r="AB107"/>
  <c r="AI107"/>
  <c r="F98"/>
  <c r="AX46"/>
  <c r="AX102" s="1"/>
  <c r="U102"/>
  <c r="V102"/>
  <c r="T102"/>
  <c r="AC102"/>
  <c r="AJ102"/>
  <c r="AY42"/>
  <c r="AY98" s="1"/>
  <c r="N98"/>
  <c r="R98"/>
  <c r="M98"/>
  <c r="Y98"/>
  <c r="AF98"/>
  <c r="D103"/>
  <c r="E103"/>
  <c r="G103"/>
  <c r="E67"/>
  <c r="H67"/>
  <c r="H103"/>
  <c r="D107"/>
  <c r="H107"/>
  <c r="G106"/>
  <c r="D86"/>
  <c r="H86"/>
  <c r="F86"/>
  <c r="E86"/>
  <c r="F77"/>
  <c r="G77"/>
  <c r="E77"/>
  <c r="H77"/>
  <c r="D77"/>
  <c r="E93"/>
  <c r="G93"/>
</calcChain>
</file>

<file path=xl/sharedStrings.xml><?xml version="1.0" encoding="utf-8"?>
<sst xmlns="http://schemas.openxmlformats.org/spreadsheetml/2006/main" count="1145" uniqueCount="119">
  <si>
    <t>Asset categories</t>
  </si>
  <si>
    <t>Criticality Index</t>
  </si>
  <si>
    <t>Asset Register</t>
  </si>
  <si>
    <t>Asset health index</t>
  </si>
  <si>
    <t>HI1</t>
  </si>
  <si>
    <t>HI2</t>
  </si>
  <si>
    <t>HI3</t>
  </si>
  <si>
    <t>HI4</t>
  </si>
  <si>
    <t>HI5</t>
  </si>
  <si>
    <t>Storage Telemetry</t>
  </si>
  <si>
    <t>Low</t>
  </si>
  <si>
    <t>Medium</t>
  </si>
  <si>
    <t>High</t>
  </si>
  <si>
    <t>Very High</t>
  </si>
  <si>
    <t>Block Valves</t>
  </si>
  <si>
    <t>Valves</t>
  </si>
  <si>
    <t>Pig Traps</t>
  </si>
  <si>
    <t>Sleeves (Nitrogen &amp; other)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</si>
  <si>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</si>
  <si>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</si>
  <si>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</si>
  <si>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</si>
  <si>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</si>
  <si>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</si>
  <si>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</si>
  <si>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</si>
  <si>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NTS Offtakes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</si>
  <si>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</si>
  <si>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</si>
  <si>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</si>
  <si>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</si>
  <si>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</si>
  <si>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</si>
  <si>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</si>
  <si>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</si>
  <si>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Component</t>
  </si>
  <si>
    <t>Asset Level</t>
  </si>
  <si>
    <t>no</t>
  </si>
  <si>
    <t>RI4</t>
  </si>
  <si>
    <t>RI3</t>
  </si>
  <si>
    <t>RI1</t>
  </si>
  <si>
    <t>RI5</t>
  </si>
  <si>
    <t>RI2</t>
  </si>
  <si>
    <t>System</t>
  </si>
  <si>
    <t>Number of</t>
  </si>
  <si>
    <t>Systems</t>
  </si>
  <si>
    <t>Cathodic Protection</t>
  </si>
  <si>
    <t>Number of Schemes</t>
  </si>
  <si>
    <t>Km</t>
  </si>
  <si>
    <t>High Pressure Vessels</t>
  </si>
  <si>
    <t>LTS Pipelines - Piggable</t>
  </si>
  <si>
    <t>LTS Pipelines – Non  Piggable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</si>
  <si>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</si>
  <si>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</si>
  <si>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</si>
  <si>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</si>
  <si>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</si>
  <si>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</si>
  <si>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</si>
  <si>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</si>
  <si>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</si>
  <si>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Instrumentation System</t>
  </si>
  <si>
    <t>Units</t>
  </si>
  <si>
    <t>Above7 bar Telemetry</t>
  </si>
  <si>
    <t>Above7 bar Special Crossings</t>
  </si>
  <si>
    <t>Below7 bar Telemetry</t>
  </si>
  <si>
    <t>Below7 bar Special Crossings</t>
  </si>
  <si>
    <t>Validation Check</t>
  </si>
  <si>
    <t>RIIO-GD1 Starting Position</t>
  </si>
  <si>
    <t>Mid RIIO-GD1 With Proposed Investment
(50/50 Estimate)</t>
  </si>
  <si>
    <t>Mid RIIO-GD1 Without Investment
(50/50 Estimate)</t>
  </si>
  <si>
    <t>End RIIO-GD1 With Proposed Investment
(50/50 Estimate)</t>
  </si>
  <si>
    <t>End RIIO-GD1 Without Investment
(50/50 Estimate)</t>
  </si>
  <si>
    <t>Asset distribution based on estimated asset health index</t>
  </si>
  <si>
    <t>Asset distribution based on estimated asset risk index</t>
  </si>
  <si>
    <t>Asset risk index</t>
  </si>
  <si>
    <t>C4</t>
  </si>
  <si>
    <t>C3</t>
  </si>
  <si>
    <t>C2</t>
  </si>
  <si>
    <t>C1</t>
  </si>
  <si>
    <t>Risk matrix (to be completed by GDNs)</t>
  </si>
  <si>
    <t>Very low risk</t>
  </si>
  <si>
    <t>End of serviceable life, intervention required</t>
  </si>
  <si>
    <t>Low risk</t>
  </si>
  <si>
    <t>Material deterioration, intervention requires consideration</t>
  </si>
  <si>
    <t>Medium risk</t>
  </si>
  <si>
    <t>Deterioration, requires assessment or monitoring</t>
  </si>
  <si>
    <t>High risk</t>
  </si>
  <si>
    <t>Good or serviceable condition</t>
  </si>
  <si>
    <t>Very high risk</t>
  </si>
  <si>
    <t>New or as new</t>
  </si>
  <si>
    <t>Risk index</t>
  </si>
  <si>
    <t>Criticality index</t>
  </si>
  <si>
    <t>Definitions</t>
  </si>
  <si>
    <t>Asset Health and Criticality</t>
  </si>
  <si>
    <t>Without Investment (50/50 Estimate)</t>
  </si>
  <si>
    <t>With Proposed Investment (50/50 Estimate)</t>
  </si>
  <si>
    <t>Starting Position</t>
  </si>
  <si>
    <t>Max</t>
  </si>
  <si>
    <t>Start</t>
  </si>
  <si>
    <t>Mid W</t>
  </si>
  <si>
    <t>Min WO</t>
  </si>
  <si>
    <t>End W</t>
  </si>
  <si>
    <t>End WO</t>
  </si>
  <si>
    <t>NGG (total)</t>
  </si>
  <si>
    <t xml:space="preserve"> - NGG capacity output data presented at a total level for all 4 retained GDNs</t>
  </si>
  <si>
    <t>No. of sites where capacity utilisation exceeds the parameter</t>
  </si>
  <si>
    <t>capacity utilisation</t>
  </si>
  <si>
    <t>As at 1/4/2013</t>
  </si>
  <si>
    <r>
      <t xml:space="preserve">As at 31/3/2017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</si>
  <si>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31/3/2017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</si>
  <si>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</si>
  <si>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</si>
  <si>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t>&lt;/= 50%</t>
  </si>
  <si>
    <t>&gt;50% to &lt;/=70%</t>
  </si>
  <si>
    <t>&gt;70% to &lt;/=80%</t>
  </si>
  <si>
    <t>&gt;80% to &lt;/=100%</t>
  </si>
  <si>
    <t>&gt;100%</t>
  </si>
  <si>
    <t>Total no. of sites</t>
  </si>
</sst>
</file>

<file path=xl/styles.xml><?xml version="1.0" encoding="utf-8"?>
<styleSheet xmlns="http://schemas.openxmlformats.org/spreadsheetml/2006/main">
  <numFmts count="2">
    <numFmt numFmtId="164" formatCode="#,##0.0\ ;\(#,##0.0\);&quot; - &quot;"/>
    <numFmt numFmtId="165" formatCode="0.0"/>
  </numFmts>
  <fonts count="18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name val="CG Omega"/>
      <family val="2"/>
    </font>
    <font>
      <sz val="11"/>
      <name val="CG Omeg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u/>
      <sz val="10"/>
      <color indexed="8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">
    <xf numFmtId="0" fontId="0" fillId="0" borderId="0"/>
    <xf numFmtId="0" fontId="3" fillId="0" borderId="0"/>
    <xf numFmtId="0" fontId="6" fillId="0" borderId="0"/>
    <xf numFmtId="9" fontId="7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</cellStyleXfs>
  <cellXfs count="224">
    <xf numFmtId="0" fontId="0" fillId="0" borderId="0" xfId="0"/>
    <xf numFmtId="0" fontId="2" fillId="0" borderId="5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11" borderId="5" xfId="0" applyFill="1" applyBorder="1"/>
    <xf numFmtId="0" fontId="0" fillId="0" borderId="5" xfId="0" applyBorder="1" applyAlignment="1" applyProtection="1">
      <alignment horizontal="center" vertical="center"/>
      <protection locked="0"/>
    </xf>
    <xf numFmtId="0" fontId="4" fillId="8" borderId="15" xfId="1" applyFont="1" applyFill="1" applyBorder="1" applyAlignment="1" applyProtection="1">
      <alignment vertical="center" wrapText="1"/>
    </xf>
    <xf numFmtId="0" fontId="4" fillId="8" borderId="17" xfId="1" applyFont="1" applyFill="1" applyBorder="1" applyAlignment="1" applyProtection="1">
      <alignment vertical="center" wrapText="1"/>
    </xf>
    <xf numFmtId="0" fontId="4" fillId="8" borderId="22" xfId="1" applyFont="1" applyFill="1" applyBorder="1" applyAlignment="1" applyProtection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/>
    <xf numFmtId="0" fontId="9" fillId="14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4" fillId="13" borderId="17" xfId="1" applyFont="1" applyFill="1" applyBorder="1" applyAlignment="1">
      <alignment vertical="center" wrapText="1"/>
    </xf>
    <xf numFmtId="9" fontId="0" fillId="11" borderId="5" xfId="3" applyFont="1" applyFill="1" applyBorder="1"/>
    <xf numFmtId="0" fontId="2" fillId="0" borderId="5" xfId="1" applyFont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4" fillId="12" borderId="14" xfId="1" applyFont="1" applyFill="1" applyBorder="1" applyAlignment="1" applyProtection="1">
      <alignment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20" xfId="1" applyFont="1" applyBorder="1" applyAlignment="1" applyProtection="1">
      <alignment horizontal="center" vertical="center" wrapText="1"/>
    </xf>
    <xf numFmtId="0" fontId="4" fillId="12" borderId="5" xfId="1" applyFont="1" applyFill="1" applyBorder="1" applyAlignment="1" applyProtection="1">
      <alignment vertical="center" wrapText="1"/>
    </xf>
    <xf numFmtId="0" fontId="4" fillId="12" borderId="21" xfId="1" applyFont="1" applyFill="1" applyBorder="1" applyAlignment="1" applyProtection="1">
      <alignment vertical="center" wrapText="1"/>
    </xf>
    <xf numFmtId="0" fontId="5" fillId="8" borderId="12" xfId="0" applyFont="1" applyFill="1" applyBorder="1" applyAlignment="1" applyProtection="1">
      <alignment horizontal="center" vertical="center" wrapText="1"/>
    </xf>
    <xf numFmtId="0" fontId="5" fillId="10" borderId="5" xfId="0" applyFont="1" applyFill="1" applyBorder="1" applyAlignment="1" applyProtection="1">
      <alignment horizontal="center" vertical="center" wrapText="1"/>
    </xf>
    <xf numFmtId="0" fontId="4" fillId="9" borderId="23" xfId="1" applyFont="1" applyFill="1" applyBorder="1" applyAlignment="1" applyProtection="1">
      <alignment vertical="center" wrapText="1"/>
    </xf>
    <xf numFmtId="0" fontId="0" fillId="9" borderId="24" xfId="0" applyFill="1" applyBorder="1" applyAlignment="1" applyProtection="1">
      <alignment vertical="center" wrapText="1"/>
    </xf>
    <xf numFmtId="0" fontId="0" fillId="9" borderId="13" xfId="0" applyFill="1" applyBorder="1" applyAlignment="1" applyProtection="1">
      <alignment vertical="center" wrapText="1"/>
    </xf>
    <xf numFmtId="0" fontId="4" fillId="12" borderId="15" xfId="1" applyFont="1" applyFill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13" borderId="2" xfId="0" applyFont="1" applyFill="1" applyBorder="1" applyAlignment="1" applyProtection="1">
      <alignment horizontal="center" vertical="center" wrapText="1"/>
    </xf>
    <xf numFmtId="0" fontId="4" fillId="7" borderId="2" xfId="1" applyFont="1" applyFill="1" applyBorder="1" applyAlignment="1" applyProtection="1">
      <alignment horizontal="center" vertical="center" wrapText="1"/>
    </xf>
    <xf numFmtId="0" fontId="4" fillId="7" borderId="25" xfId="1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0" fontId="4" fillId="7" borderId="20" xfId="1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4" fillId="12" borderId="6" xfId="1" applyFont="1" applyFill="1" applyBorder="1" applyAlignment="1" applyProtection="1">
      <alignment vertical="center" wrapText="1"/>
    </xf>
    <xf numFmtId="0" fontId="4" fillId="12" borderId="26" xfId="1" applyFont="1" applyFill="1" applyBorder="1" applyAlignment="1" applyProtection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17" borderId="33" xfId="0" applyFill="1" applyBorder="1"/>
    <xf numFmtId="0" fontId="0" fillId="17" borderId="34" xfId="0" applyFill="1" applyBorder="1"/>
    <xf numFmtId="0" fontId="0" fillId="17" borderId="35" xfId="0" applyFill="1" applyBorder="1"/>
    <xf numFmtId="0" fontId="0" fillId="0" borderId="36" xfId="0" applyBorder="1"/>
    <xf numFmtId="0" fontId="0" fillId="0" borderId="37" xfId="0" applyBorder="1"/>
    <xf numFmtId="0" fontId="0" fillId="17" borderId="38" xfId="0" applyFill="1" applyBorder="1"/>
    <xf numFmtId="0" fontId="0" fillId="17" borderId="39" xfId="0" applyFill="1" applyBorder="1"/>
    <xf numFmtId="0" fontId="2" fillId="18" borderId="5" xfId="1" applyFont="1" applyFill="1" applyBorder="1" applyAlignment="1">
      <alignment horizontal="center" vertical="center" wrapText="1"/>
    </xf>
    <xf numFmtId="0" fontId="0" fillId="17" borderId="40" xfId="0" applyFill="1" applyBorder="1"/>
    <xf numFmtId="0" fontId="2" fillId="19" borderId="5" xfId="1" applyFont="1" applyFill="1" applyBorder="1" applyAlignment="1">
      <alignment horizontal="center" vertical="center" wrapText="1"/>
    </xf>
    <xf numFmtId="0" fontId="2" fillId="20" borderId="5" xfId="1" applyFont="1" applyFill="1" applyBorder="1" applyAlignment="1">
      <alignment horizontal="center" vertical="center" wrapText="1"/>
    </xf>
    <xf numFmtId="0" fontId="2" fillId="21" borderId="5" xfId="1" applyFont="1" applyFill="1" applyBorder="1" applyAlignment="1">
      <alignment horizontal="center" vertical="center" wrapText="1"/>
    </xf>
    <xf numFmtId="0" fontId="0" fillId="0" borderId="41" xfId="0" applyBorder="1"/>
    <xf numFmtId="0" fontId="0" fillId="17" borderId="42" xfId="0" applyFill="1" applyBorder="1"/>
    <xf numFmtId="0" fontId="0" fillId="17" borderId="43" xfId="0" applyFill="1" applyBorder="1"/>
    <xf numFmtId="0" fontId="0" fillId="17" borderId="30" xfId="0" applyFill="1" applyBorder="1"/>
    <xf numFmtId="0" fontId="2" fillId="0" borderId="41" xfId="2" applyFont="1" applyFill="1" applyBorder="1" applyAlignment="1" applyProtection="1">
      <alignment horizontal="center"/>
    </xf>
    <xf numFmtId="0" fontId="4" fillId="0" borderId="41" xfId="2" applyFont="1" applyFill="1" applyBorder="1" applyAlignment="1" applyProtection="1"/>
    <xf numFmtId="0" fontId="4" fillId="0" borderId="5" xfId="1" applyFont="1" applyBorder="1" applyAlignment="1">
      <alignment vertical="center" wrapText="1"/>
    </xf>
    <xf numFmtId="0" fontId="4" fillId="0" borderId="36" xfId="2" applyFont="1" applyFill="1" applyBorder="1" applyAlignment="1" applyProtection="1"/>
    <xf numFmtId="0" fontId="4" fillId="0" borderId="31" xfId="2" applyFont="1" applyFill="1" applyBorder="1" applyAlignment="1" applyProtection="1"/>
    <xf numFmtId="164" fontId="2" fillId="0" borderId="32" xfId="4" applyNumberFormat="1" applyFont="1" applyBorder="1" applyProtection="1"/>
    <xf numFmtId="0" fontId="4" fillId="0" borderId="37" xfId="2" applyFont="1" applyFill="1" applyBorder="1" applyAlignment="1" applyProtection="1"/>
    <xf numFmtId="0" fontId="4" fillId="0" borderId="5" xfId="4" applyFont="1" applyBorder="1" applyAlignment="1" applyProtection="1">
      <alignment vertical="center"/>
    </xf>
    <xf numFmtId="164" fontId="2" fillId="0" borderId="37" xfId="4" applyNumberFormat="1" applyFont="1" applyBorder="1" applyProtection="1"/>
    <xf numFmtId="0" fontId="4" fillId="0" borderId="41" xfId="4" applyFont="1" applyBorder="1" applyProtection="1"/>
    <xf numFmtId="164" fontId="2" fillId="0" borderId="41" xfId="4" applyNumberFormat="1" applyFont="1" applyBorder="1" applyProtection="1"/>
    <xf numFmtId="0" fontId="4" fillId="0" borderId="29" xfId="2" applyFont="1" applyFill="1" applyBorder="1" applyAlignment="1" applyProtection="1"/>
    <xf numFmtId="164" fontId="2" fillId="0" borderId="29" xfId="4" applyNumberFormat="1" applyFont="1" applyBorder="1" applyProtection="1"/>
    <xf numFmtId="0" fontId="2" fillId="0" borderId="29" xfId="2" applyFont="1" applyFill="1" applyBorder="1" applyAlignment="1" applyProtection="1"/>
    <xf numFmtId="0" fontId="4" fillId="0" borderId="29" xfId="4" applyFont="1" applyBorder="1" applyProtection="1"/>
    <xf numFmtId="0" fontId="2" fillId="0" borderId="29" xfId="4" applyFont="1" applyFill="1" applyBorder="1" applyAlignment="1" applyProtection="1">
      <alignment horizontal="center"/>
    </xf>
    <xf numFmtId="0" fontId="4" fillId="8" borderId="22" xfId="1" applyFont="1" applyFill="1" applyBorder="1" applyAlignment="1">
      <alignment vertical="center" wrapText="1"/>
    </xf>
    <xf numFmtId="0" fontId="4" fillId="17" borderId="14" xfId="1" applyFont="1" applyFill="1" applyBorder="1" applyAlignment="1" applyProtection="1">
      <alignment vertical="center" wrapText="1"/>
      <protection locked="0"/>
    </xf>
    <xf numFmtId="0" fontId="4" fillId="0" borderId="20" xfId="1" applyFont="1" applyBorder="1" applyAlignment="1">
      <alignment horizontal="center" vertical="center" wrapText="1"/>
    </xf>
    <xf numFmtId="0" fontId="4" fillId="8" borderId="17" xfId="1" applyFont="1" applyFill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8" borderId="15" xfId="1" applyFont="1" applyFill="1" applyBorder="1" applyAlignment="1">
      <alignment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7" borderId="25" xfId="1" applyFont="1" applyFill="1" applyBorder="1" applyAlignment="1" applyProtection="1">
      <alignment horizontal="center" vertical="center" wrapText="1"/>
      <protection locked="0"/>
    </xf>
    <xf numFmtId="0" fontId="4" fillId="7" borderId="20" xfId="1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4" fillId="17" borderId="15" xfId="1" applyFont="1" applyFill="1" applyBorder="1" applyAlignment="1" applyProtection="1">
      <alignment vertical="center" wrapText="1"/>
      <protection locked="0"/>
    </xf>
    <xf numFmtId="0" fontId="5" fillId="10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4" fillId="17" borderId="26" xfId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9" fontId="0" fillId="0" borderId="0" xfId="3" applyFont="1" applyProtection="1"/>
    <xf numFmtId="1" fontId="4" fillId="17" borderId="14" xfId="1" applyNumberFormat="1" applyFont="1" applyFill="1" applyBorder="1" applyAlignment="1" applyProtection="1">
      <alignment vertical="center" wrapText="1"/>
      <protection locked="0"/>
    </xf>
    <xf numFmtId="1" fontId="4" fillId="8" borderId="22" xfId="1" applyNumberFormat="1" applyFont="1" applyFill="1" applyBorder="1" applyAlignment="1">
      <alignment vertical="center" wrapText="1"/>
    </xf>
    <xf numFmtId="1" fontId="4" fillId="8" borderId="15" xfId="1" applyNumberFormat="1" applyFont="1" applyFill="1" applyBorder="1" applyAlignment="1">
      <alignment vertical="center" wrapText="1"/>
    </xf>
    <xf numFmtId="1" fontId="4" fillId="8" borderId="17" xfId="1" applyNumberFormat="1" applyFont="1" applyFill="1" applyBorder="1" applyAlignment="1">
      <alignment vertical="center" wrapText="1"/>
    </xf>
    <xf numFmtId="1" fontId="4" fillId="17" borderId="26" xfId="1" applyNumberFormat="1" applyFont="1" applyFill="1" applyBorder="1" applyAlignment="1" applyProtection="1">
      <alignment vertical="center" wrapText="1"/>
      <protection locked="0"/>
    </xf>
    <xf numFmtId="1" fontId="4" fillId="17" borderId="12" xfId="1" applyNumberFormat="1" applyFont="1" applyFill="1" applyBorder="1" applyAlignment="1" applyProtection="1">
      <alignment vertical="center" wrapText="1"/>
      <protection locked="0"/>
    </xf>
    <xf numFmtId="165" fontId="4" fillId="17" borderId="14" xfId="1" applyNumberFormat="1" applyFont="1" applyFill="1" applyBorder="1" applyAlignment="1" applyProtection="1">
      <alignment vertical="center" wrapText="1"/>
      <protection locked="0"/>
    </xf>
    <xf numFmtId="1" fontId="4" fillId="17" borderId="23" xfId="1" applyNumberFormat="1" applyFont="1" applyFill="1" applyBorder="1" applyAlignment="1" applyProtection="1">
      <alignment vertical="center" wrapText="1"/>
      <protection locked="0"/>
    </xf>
    <xf numFmtId="1" fontId="4" fillId="17" borderId="13" xfId="1" applyNumberFormat="1" applyFont="1" applyFill="1" applyBorder="1" applyAlignment="1" applyProtection="1">
      <alignment vertical="center" wrapText="1"/>
      <protection locked="0"/>
    </xf>
    <xf numFmtId="0" fontId="4" fillId="17" borderId="12" xfId="1" applyFont="1" applyFill="1" applyBorder="1" applyAlignment="1" applyProtection="1">
      <alignment vertical="center" wrapText="1"/>
      <protection locked="0"/>
    </xf>
    <xf numFmtId="0" fontId="4" fillId="17" borderId="23" xfId="1" applyFont="1" applyFill="1" applyBorder="1" applyAlignment="1" applyProtection="1">
      <alignment vertical="center" wrapText="1"/>
      <protection locked="0"/>
    </xf>
    <xf numFmtId="0" fontId="0" fillId="17" borderId="44" xfId="0" applyFill="1" applyBorder="1" applyProtection="1">
      <protection locked="0"/>
    </xf>
    <xf numFmtId="0" fontId="0" fillId="17" borderId="0" xfId="0" applyFill="1" applyBorder="1" applyProtection="1">
      <protection locked="0"/>
    </xf>
    <xf numFmtId="0" fontId="3" fillId="17" borderId="44" xfId="0" applyFont="1" applyFill="1" applyBorder="1" applyProtection="1">
      <protection locked="0"/>
    </xf>
    <xf numFmtId="0" fontId="4" fillId="8" borderId="45" xfId="1" applyFont="1" applyFill="1" applyBorder="1" applyAlignment="1">
      <alignment vertical="center" wrapText="1"/>
    </xf>
    <xf numFmtId="0" fontId="0" fillId="17" borderId="46" xfId="0" applyFill="1" applyBorder="1" applyProtection="1">
      <protection locked="0"/>
    </xf>
    <xf numFmtId="1" fontId="4" fillId="8" borderId="45" xfId="1" applyNumberFormat="1" applyFont="1" applyFill="1" applyBorder="1" applyAlignment="1">
      <alignment vertical="center" wrapText="1"/>
    </xf>
    <xf numFmtId="165" fontId="4" fillId="8" borderId="22" xfId="1" applyNumberFormat="1" applyFont="1" applyFill="1" applyBorder="1" applyAlignment="1">
      <alignment vertical="center" wrapText="1"/>
    </xf>
    <xf numFmtId="1" fontId="0" fillId="0" borderId="0" xfId="0" applyNumberFormat="1"/>
    <xf numFmtId="0" fontId="15" fillId="0" borderId="0" xfId="0" applyFont="1"/>
    <xf numFmtId="0" fontId="16" fillId="0" borderId="0" xfId="0" applyFont="1"/>
    <xf numFmtId="0" fontId="0" fillId="0" borderId="0" xfId="0" applyFont="1"/>
    <xf numFmtId="0" fontId="1" fillId="7" borderId="6" xfId="2" applyFont="1" applyFill="1" applyBorder="1"/>
    <xf numFmtId="0" fontId="1" fillId="7" borderId="26" xfId="2" applyFont="1" applyFill="1" applyBorder="1" applyAlignment="1">
      <alignment wrapText="1"/>
    </xf>
    <xf numFmtId="0" fontId="1" fillId="7" borderId="5" xfId="2" applyFont="1" applyFill="1" applyBorder="1" applyAlignment="1">
      <alignment vertical="top" wrapText="1"/>
    </xf>
    <xf numFmtId="0" fontId="1" fillId="0" borderId="5" xfId="2" applyFont="1" applyBorder="1"/>
    <xf numFmtId="0" fontId="1" fillId="0" borderId="5" xfId="5" applyFont="1" applyFill="1" applyBorder="1"/>
    <xf numFmtId="0" fontId="14" fillId="0" borderId="5" xfId="2" applyFont="1" applyBorder="1"/>
    <xf numFmtId="0" fontId="14" fillId="0" borderId="5" xfId="0" applyFont="1" applyFill="1" applyBorder="1"/>
    <xf numFmtId="0" fontId="13" fillId="0" borderId="41" xfId="2" applyFont="1" applyFill="1" applyBorder="1" applyAlignment="1" applyProtection="1">
      <alignment horizontal="center"/>
    </xf>
    <xf numFmtId="164" fontId="2" fillId="0" borderId="29" xfId="4" applyNumberFormat="1" applyFont="1" applyBorder="1" applyAlignment="1" applyProtection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16" borderId="5" xfId="1" applyFont="1" applyFill="1" applyBorder="1" applyAlignment="1">
      <alignment horizontal="center" vertical="center" wrapText="1"/>
    </xf>
    <xf numFmtId="0" fontId="0" fillId="16" borderId="5" xfId="0" applyFill="1" applyBorder="1" applyAlignment="1"/>
    <xf numFmtId="15" fontId="8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8" xfId="0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15" borderId="5" xfId="1" applyFont="1" applyFill="1" applyBorder="1" applyAlignment="1">
      <alignment horizontal="center" vertical="center" wrapText="1"/>
    </xf>
    <xf numFmtId="0" fontId="0" fillId="15" borderId="5" xfId="0" applyFill="1" applyBorder="1" applyAlignment="1"/>
    <xf numFmtId="0" fontId="0" fillId="0" borderId="19" xfId="0" applyBorder="1" applyAlignment="1"/>
    <xf numFmtId="1" fontId="4" fillId="9" borderId="23" xfId="1" applyNumberFormat="1" applyFont="1" applyFill="1" applyBorder="1" applyAlignment="1" applyProtection="1">
      <alignment vertical="center" wrapText="1"/>
      <protection locked="0"/>
    </xf>
    <xf numFmtId="1" fontId="0" fillId="9" borderId="24" xfId="0" applyNumberFormat="1" applyFill="1" applyBorder="1" applyAlignment="1" applyProtection="1">
      <alignment vertical="center" wrapText="1"/>
      <protection locked="0"/>
    </xf>
    <xf numFmtId="1" fontId="0" fillId="9" borderId="13" xfId="0" applyNumberFormat="1" applyFill="1" applyBorder="1" applyAlignment="1" applyProtection="1">
      <alignment vertical="center" wrapText="1"/>
      <protection locked="0"/>
    </xf>
    <xf numFmtId="0" fontId="4" fillId="9" borderId="23" xfId="1" applyFont="1" applyFill="1" applyBorder="1" applyAlignment="1" applyProtection="1">
      <alignment vertical="center" wrapText="1"/>
      <protection locked="0"/>
    </xf>
    <xf numFmtId="0" fontId="0" fillId="9" borderId="24" xfId="0" applyFill="1" applyBorder="1" applyAlignment="1" applyProtection="1">
      <alignment vertical="center" wrapText="1"/>
      <protection locked="0"/>
    </xf>
    <xf numFmtId="0" fontId="0" fillId="9" borderId="13" xfId="0" applyFill="1" applyBorder="1" applyAlignment="1" applyProtection="1">
      <alignment vertical="center" wrapText="1"/>
      <protection locked="0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8" borderId="12" xfId="0" applyFont="1" applyFill="1" applyBorder="1" applyAlignment="1" applyProtection="1">
      <alignment horizontal="center" vertical="center" wrapText="1"/>
    </xf>
    <xf numFmtId="0" fontId="5" fillId="8" borderId="7" xfId="0" applyFont="1" applyFill="1" applyBorder="1" applyAlignment="1" applyProtection="1">
      <alignment horizontal="center" vertical="center" wrapText="1"/>
    </xf>
    <xf numFmtId="0" fontId="5" fillId="8" borderId="19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10" borderId="7" xfId="0" applyFont="1" applyFill="1" applyBorder="1" applyAlignment="1" applyProtection="1">
      <alignment horizontal="center" vertical="center" wrapText="1"/>
    </xf>
    <xf numFmtId="0" fontId="5" fillId="10" borderId="19" xfId="0" applyFont="1" applyFill="1" applyBorder="1" applyAlignment="1" applyProtection="1">
      <alignment horizontal="center" vertical="center" wrapText="1"/>
    </xf>
    <xf numFmtId="0" fontId="2" fillId="16" borderId="5" xfId="1" applyFont="1" applyFill="1" applyBorder="1" applyAlignment="1" applyProtection="1">
      <alignment horizontal="center" vertical="center" wrapText="1"/>
    </xf>
    <xf numFmtId="0" fontId="0" fillId="16" borderId="5" xfId="0" applyFill="1" applyBorder="1" applyAlignment="1" applyProtection="1"/>
    <xf numFmtId="0" fontId="2" fillId="0" borderId="5" xfId="1" applyFont="1" applyBorder="1" applyAlignment="1" applyProtection="1">
      <alignment horizontal="center" vertical="center" wrapText="1"/>
    </xf>
    <xf numFmtId="15" fontId="8" fillId="0" borderId="5" xfId="0" applyNumberFormat="1" applyFont="1" applyBorder="1" applyAlignment="1" applyProtection="1">
      <alignment horizontal="center" vertical="center"/>
    </xf>
    <xf numFmtId="0" fontId="2" fillId="15" borderId="5" xfId="1" applyFont="1" applyFill="1" applyBorder="1" applyAlignment="1" applyProtection="1">
      <alignment horizontal="center" vertical="center" wrapText="1"/>
    </xf>
    <xf numFmtId="0" fontId="0" fillId="15" borderId="5" xfId="0" applyFill="1" applyBorder="1" applyAlignment="1" applyProtection="1"/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0" fillId="0" borderId="8" xfId="0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/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/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" fillId="7" borderId="1" xfId="2" applyFont="1" applyFill="1" applyBorder="1" applyAlignment="1">
      <alignment horizontal="center" wrapText="1"/>
    </xf>
    <xf numFmtId="0" fontId="1" fillId="7" borderId="4" xfId="2" applyFont="1" applyFill="1" applyBorder="1" applyAlignment="1">
      <alignment horizontal="center" wrapText="1"/>
    </xf>
    <xf numFmtId="0" fontId="1" fillId="7" borderId="2" xfId="2" applyFont="1" applyFill="1" applyBorder="1" applyAlignment="1">
      <alignment horizontal="center" wrapText="1"/>
    </xf>
    <xf numFmtId="0" fontId="12" fillId="13" borderId="0" xfId="0" applyFont="1" applyFill="1" applyBorder="1" applyAlignment="1">
      <alignment horizontal="center" vertical="center" wrapText="1"/>
    </xf>
    <xf numFmtId="0" fontId="0" fillId="0" borderId="47" xfId="0" applyBorder="1"/>
    <xf numFmtId="0" fontId="11" fillId="13" borderId="0" xfId="0" applyFont="1" applyFill="1" applyBorder="1" applyAlignment="1"/>
  </cellXfs>
  <cellStyles count="7">
    <cellStyle name="Normal" xfId="0" builtinId="0"/>
    <cellStyle name="Normal 2" xfId="6"/>
    <cellStyle name="Normal 2 2 2" xfId="2"/>
    <cellStyle name="Normal 3 2" xfId="1"/>
    <cellStyle name="Normal 62" xfId="5"/>
    <cellStyle name="Normal_TPCR Electricity Capex Questionnaire Historical v2 050711" xfId="4"/>
    <cellStyle name="Percent" xfId="3" builtinId="5"/>
  </cellStyles>
  <dxfs count="2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CDE7C"/>
      <color rgb="FFFF3300"/>
      <color rgb="FFFFFFCC"/>
      <color rgb="FF66FF33"/>
      <color rgb="FFFF9966"/>
      <color rgb="FFFF7171"/>
      <color rgb="FFCCFF3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5.xml"/><Relationship Id="rId23" Type="http://schemas.openxmlformats.org/officeDocument/2006/relationships/customXml" Target="../customXml/item4.xml"/><Relationship Id="rId10" Type="http://schemas.openxmlformats.org/officeDocument/2006/relationships/chartsheet" Target="chart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Risk'!$D$2</c:f>
          <c:strCache>
            <c:ptCount val="1"/>
            <c:pt idx="0">
              <c:v>RIIO-GD1 Starting Position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33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Risk'!$D$61:$D$108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6.4564564564564567E-2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0.19919517102615694</c:v>
                </c:pt>
                <c:pt idx="12">
                  <c:v>0.88756658017180068</c:v>
                </c:pt>
                <c:pt idx="13">
                  <c:v>0</c:v>
                </c:pt>
                <c:pt idx="14">
                  <c:v>0</c:v>
                </c:pt>
                <c:pt idx="15">
                  <c:v>0.92248062015503873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0.41666666666666669</c:v>
                </c:pt>
                <c:pt idx="22">
                  <c:v>0.41666666666666669</c:v>
                </c:pt>
                <c:pt idx="23">
                  <c:v>0</c:v>
                </c:pt>
                <c:pt idx="24">
                  <c:v>0.90909090909090895</c:v>
                </c:pt>
                <c:pt idx="25">
                  <c:v>0</c:v>
                </c:pt>
                <c:pt idx="26">
                  <c:v>0</c:v>
                </c:pt>
                <c:pt idx="27">
                  <c:v>0.63636363636363635</c:v>
                </c:pt>
                <c:pt idx="28">
                  <c:v>0.63636363636363624</c:v>
                </c:pt>
                <c:pt idx="29">
                  <c:v>0.90909090909090895</c:v>
                </c:pt>
                <c:pt idx="30">
                  <c:v>1</c:v>
                </c:pt>
                <c:pt idx="31">
                  <c:v>6.7567567567567571E-3</c:v>
                </c:pt>
                <c:pt idx="32">
                  <c:v>7.0921985815602835E-3</c:v>
                </c:pt>
                <c:pt idx="33">
                  <c:v>8.5470085470085479E-3</c:v>
                </c:pt>
                <c:pt idx="34">
                  <c:v>0.17647058823529413</c:v>
                </c:pt>
                <c:pt idx="35">
                  <c:v>0</c:v>
                </c:pt>
                <c:pt idx="36">
                  <c:v>0</c:v>
                </c:pt>
                <c:pt idx="37">
                  <c:v>0.15946843853820594</c:v>
                </c:pt>
                <c:pt idx="38">
                  <c:v>0.13385826771653545</c:v>
                </c:pt>
                <c:pt idx="39">
                  <c:v>0.30434782608695649</c:v>
                </c:pt>
                <c:pt idx="40">
                  <c:v>0.93913043478260871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Risk'!$E$61:$E$108</c:f>
              <c:numCache>
                <c:formatCode>0%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3.5714285714285712E-2</c:v>
                </c:pt>
                <c:pt idx="4">
                  <c:v>0</c:v>
                </c:pt>
                <c:pt idx="5">
                  <c:v>0</c:v>
                </c:pt>
                <c:pt idx="6">
                  <c:v>0.39726027397260272</c:v>
                </c:pt>
                <c:pt idx="7">
                  <c:v>0.20403446925186056</c:v>
                </c:pt>
                <c:pt idx="8">
                  <c:v>1</c:v>
                </c:pt>
                <c:pt idx="9">
                  <c:v>0.46963562753036436</c:v>
                </c:pt>
                <c:pt idx="10">
                  <c:v>0.66666666666666663</c:v>
                </c:pt>
                <c:pt idx="11">
                  <c:v>0.44869215291750503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0.22972972972972974</c:v>
                </c:pt>
                <c:pt idx="32">
                  <c:v>0.22695035460992907</c:v>
                </c:pt>
                <c:pt idx="33">
                  <c:v>4.2735042735042736E-2</c:v>
                </c:pt>
                <c:pt idx="34">
                  <c:v>0.3235294117647059</c:v>
                </c:pt>
                <c:pt idx="35">
                  <c:v>0</c:v>
                </c:pt>
                <c:pt idx="36">
                  <c:v>1.8691588785046728E-2</c:v>
                </c:pt>
                <c:pt idx="37">
                  <c:v>0.5116279069767441</c:v>
                </c:pt>
                <c:pt idx="38">
                  <c:v>0.50393700787401574</c:v>
                </c:pt>
                <c:pt idx="39">
                  <c:v>0.66956521739130426</c:v>
                </c:pt>
                <c:pt idx="40">
                  <c:v>0</c:v>
                </c:pt>
                <c:pt idx="41">
                  <c:v>2.9570861882437793E-2</c:v>
                </c:pt>
                <c:pt idx="42">
                  <c:v>3.0252100840336135E-2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Risk'!$F$61:$F$108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0.65058611361587015</c:v>
                </c:pt>
                <c:pt idx="3">
                  <c:v>0.9642857142857143</c:v>
                </c:pt>
                <c:pt idx="4">
                  <c:v>0.4715507623651915</c:v>
                </c:pt>
                <c:pt idx="5">
                  <c:v>0</c:v>
                </c:pt>
                <c:pt idx="6">
                  <c:v>0.44109589041095892</c:v>
                </c:pt>
                <c:pt idx="7">
                  <c:v>0.73132262697480066</c:v>
                </c:pt>
                <c:pt idx="8">
                  <c:v>0</c:v>
                </c:pt>
                <c:pt idx="9">
                  <c:v>0.53036437246963564</c:v>
                </c:pt>
                <c:pt idx="10">
                  <c:v>0.33333333333333331</c:v>
                </c:pt>
                <c:pt idx="11">
                  <c:v>0.34808853118712274</c:v>
                </c:pt>
                <c:pt idx="12">
                  <c:v>0</c:v>
                </c:pt>
                <c:pt idx="13">
                  <c:v>0</c:v>
                </c:pt>
                <c:pt idx="14">
                  <c:v>0.12907728643714125</c:v>
                </c:pt>
                <c:pt idx="15">
                  <c:v>0</c:v>
                </c:pt>
                <c:pt idx="16">
                  <c:v>0</c:v>
                </c:pt>
                <c:pt idx="17">
                  <c:v>0.10666666666666667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0.58333333333333337</c:v>
                </c:pt>
                <c:pt idx="22">
                  <c:v>0.58333333333333337</c:v>
                </c:pt>
                <c:pt idx="23">
                  <c:v>1</c:v>
                </c:pt>
                <c:pt idx="24">
                  <c:v>9.0909090909090898E-2</c:v>
                </c:pt>
                <c:pt idx="25">
                  <c:v>1</c:v>
                </c:pt>
                <c:pt idx="26">
                  <c:v>1</c:v>
                </c:pt>
                <c:pt idx="27">
                  <c:v>0.36363636363636365</c:v>
                </c:pt>
                <c:pt idx="28">
                  <c:v>0.36363636363636359</c:v>
                </c:pt>
                <c:pt idx="29">
                  <c:v>9.0909090909090898E-2</c:v>
                </c:pt>
                <c:pt idx="30">
                  <c:v>0</c:v>
                </c:pt>
                <c:pt idx="31">
                  <c:v>0.3783783783783784</c:v>
                </c:pt>
                <c:pt idx="32">
                  <c:v>0.37588652482269502</c:v>
                </c:pt>
                <c:pt idx="33">
                  <c:v>0.3247863247863248</c:v>
                </c:pt>
                <c:pt idx="34">
                  <c:v>0.21568627450980393</c:v>
                </c:pt>
                <c:pt idx="35">
                  <c:v>0</c:v>
                </c:pt>
                <c:pt idx="36">
                  <c:v>0.46728971962616822</c:v>
                </c:pt>
                <c:pt idx="37">
                  <c:v>0.23588039867109631</c:v>
                </c:pt>
                <c:pt idx="38">
                  <c:v>0.25196850393700787</c:v>
                </c:pt>
                <c:pt idx="39">
                  <c:v>2.6086956521739126E-2</c:v>
                </c:pt>
                <c:pt idx="40">
                  <c:v>6.0869565217391307E-2</c:v>
                </c:pt>
                <c:pt idx="41">
                  <c:v>0.24594302199783627</c:v>
                </c:pt>
                <c:pt idx="42">
                  <c:v>0.24957983193277311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Risk'!$G$61:$G$108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0.34941388638412985</c:v>
                </c:pt>
                <c:pt idx="3">
                  <c:v>0</c:v>
                </c:pt>
                <c:pt idx="4">
                  <c:v>0.52844923763480844</c:v>
                </c:pt>
                <c:pt idx="5">
                  <c:v>1</c:v>
                </c:pt>
                <c:pt idx="6">
                  <c:v>0.16164383561643836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4.0241448692152921E-3</c:v>
                </c:pt>
                <c:pt idx="12">
                  <c:v>0.11052269993486331</c:v>
                </c:pt>
                <c:pt idx="13">
                  <c:v>0</c:v>
                </c:pt>
                <c:pt idx="14">
                  <c:v>0.31311245360525086</c:v>
                </c:pt>
                <c:pt idx="15">
                  <c:v>7.7519379844961239E-2</c:v>
                </c:pt>
                <c:pt idx="16">
                  <c:v>0.13564901180746991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0.38513513513513514</c:v>
                </c:pt>
                <c:pt idx="32">
                  <c:v>0.39007092198581561</c:v>
                </c:pt>
                <c:pt idx="33">
                  <c:v>0.62393162393162394</c:v>
                </c:pt>
                <c:pt idx="34">
                  <c:v>0.28431372549019607</c:v>
                </c:pt>
                <c:pt idx="35">
                  <c:v>0</c:v>
                </c:pt>
                <c:pt idx="36">
                  <c:v>0.51401869158878499</c:v>
                </c:pt>
                <c:pt idx="37">
                  <c:v>9.3023255813953473E-2</c:v>
                </c:pt>
                <c:pt idx="38">
                  <c:v>0.11023622047244094</c:v>
                </c:pt>
                <c:pt idx="39">
                  <c:v>0</c:v>
                </c:pt>
                <c:pt idx="40">
                  <c:v>0</c:v>
                </c:pt>
                <c:pt idx="41">
                  <c:v>0.30436350522899386</c:v>
                </c:pt>
                <c:pt idx="42">
                  <c:v>0.31008403361344539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Risk'!$H$61:$H$108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1.9107198933359737E-3</c:v>
                </c:pt>
                <c:pt idx="13">
                  <c:v>0.83978074422907056</c:v>
                </c:pt>
                <c:pt idx="14">
                  <c:v>0.55781025995760791</c:v>
                </c:pt>
                <c:pt idx="15">
                  <c:v>0</c:v>
                </c:pt>
                <c:pt idx="16">
                  <c:v>0.84362020863053377</c:v>
                </c:pt>
                <c:pt idx="17">
                  <c:v>0.89333333333333331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0.40714028128380814</c:v>
                </c:pt>
                <c:pt idx="42">
                  <c:v>0.41008403361344536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Risk'!$AW$61:$AW$108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7.8339208774217E-5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0.16021925577092944</c:v>
                </c:pt>
                <c:pt idx="14">
                  <c:v>0</c:v>
                </c:pt>
                <c:pt idx="15">
                  <c:v>0</c:v>
                </c:pt>
                <c:pt idx="16">
                  <c:v>2.0730779561996329E-2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1.2982329606923909E-2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2359552"/>
        <c:axId val="182361088"/>
      </c:barChart>
      <c:catAx>
        <c:axId val="182359552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2361088"/>
        <c:crosses val="autoZero"/>
        <c:lblAlgn val="ctr"/>
        <c:lblOffset val="100"/>
        <c:tickLblSkip val="1"/>
      </c:catAx>
      <c:valAx>
        <c:axId val="182361088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2359552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Health'!$AH$2</c:f>
          <c:strCache>
            <c:ptCount val="1"/>
            <c:pt idx="0">
              <c:v>End RIIO-GD1 Without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Health'!$AL$263:$AL$310</c:f>
              <c:numCache>
                <c:formatCode>0%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0.33424657534246577</c:v>
                </c:pt>
                <c:pt idx="7">
                  <c:v>6.4629847238542884E-2</c:v>
                </c:pt>
                <c:pt idx="8">
                  <c:v>0.299981552831591</c:v>
                </c:pt>
                <c:pt idx="9">
                  <c:v>0.11740890688259109</c:v>
                </c:pt>
                <c:pt idx="10">
                  <c:v>8.130081300813009E-3</c:v>
                </c:pt>
                <c:pt idx="11">
                  <c:v>0.22132796780684105</c:v>
                </c:pt>
                <c:pt idx="12">
                  <c:v>0.89865586027846467</c:v>
                </c:pt>
                <c:pt idx="13">
                  <c:v>0</c:v>
                </c:pt>
                <c:pt idx="14">
                  <c:v>0</c:v>
                </c:pt>
                <c:pt idx="15">
                  <c:v>0.92248062015503873</c:v>
                </c:pt>
                <c:pt idx="16">
                  <c:v>0.13564901180746991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0.26666666666666666</c:v>
                </c:pt>
                <c:pt idx="22">
                  <c:v>0.26666666666666666</c:v>
                </c:pt>
                <c:pt idx="23">
                  <c:v>0</c:v>
                </c:pt>
                <c:pt idx="24">
                  <c:v>0.5818181818181819</c:v>
                </c:pt>
                <c:pt idx="25">
                  <c:v>0</c:v>
                </c:pt>
                <c:pt idx="26">
                  <c:v>0</c:v>
                </c:pt>
                <c:pt idx="27">
                  <c:v>0.44</c:v>
                </c:pt>
                <c:pt idx="28">
                  <c:v>0.44</c:v>
                </c:pt>
                <c:pt idx="29">
                  <c:v>0.5818181818181819</c:v>
                </c:pt>
                <c:pt idx="30">
                  <c:v>0.68235294117647061</c:v>
                </c:pt>
                <c:pt idx="31">
                  <c:v>0.15135135135135133</c:v>
                </c:pt>
                <c:pt idx="32">
                  <c:v>0.1497872340425532</c:v>
                </c:pt>
                <c:pt idx="33">
                  <c:v>3.282051282051282E-2</c:v>
                </c:pt>
                <c:pt idx="34">
                  <c:v>0.36588235294117649</c:v>
                </c:pt>
                <c:pt idx="35">
                  <c:v>0</c:v>
                </c:pt>
                <c:pt idx="36">
                  <c:v>1.1962616822429906E-2</c:v>
                </c:pt>
                <c:pt idx="37">
                  <c:v>0.42950166112956811</c:v>
                </c:pt>
                <c:pt idx="38">
                  <c:v>0.40818897637795276</c:v>
                </c:pt>
                <c:pt idx="39">
                  <c:v>0.6233043478260869</c:v>
                </c:pt>
                <c:pt idx="40">
                  <c:v>0.60104347826086957</c:v>
                </c:pt>
                <c:pt idx="41">
                  <c:v>0.10782545979084024</c:v>
                </c:pt>
                <c:pt idx="42">
                  <c:v>0.11092436974789915</c:v>
                </c:pt>
                <c:pt idx="43">
                  <c:v>0.14593781344032097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Health'!$AK$263:$AK$310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0.14285714285714285</c:v>
                </c:pt>
                <c:pt idx="4">
                  <c:v>0.51394570472294532</c:v>
                </c:pt>
                <c:pt idx="5">
                  <c:v>0</c:v>
                </c:pt>
                <c:pt idx="6">
                  <c:v>0.24109589041095891</c:v>
                </c:pt>
                <c:pt idx="7">
                  <c:v>0.17717717717717715</c:v>
                </c:pt>
                <c:pt idx="8">
                  <c:v>0.39997540377545476</c:v>
                </c:pt>
                <c:pt idx="9">
                  <c:v>0.36437246963562753</c:v>
                </c:pt>
                <c:pt idx="10">
                  <c:v>0.21138211382113822</c:v>
                </c:pt>
                <c:pt idx="11">
                  <c:v>0.19315895372233399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8.9898160248615654E-3</c:v>
                </c:pt>
                <c:pt idx="17">
                  <c:v>0.10666666666666667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0.24333333333333332</c:v>
                </c:pt>
                <c:pt idx="22">
                  <c:v>0.24333333333333332</c:v>
                </c:pt>
                <c:pt idx="23">
                  <c:v>0.16000000000000003</c:v>
                </c:pt>
                <c:pt idx="24">
                  <c:v>0.3418181818181818</c:v>
                </c:pt>
                <c:pt idx="25">
                  <c:v>0.16000000000000003</c:v>
                </c:pt>
                <c:pt idx="26">
                  <c:v>0.16000000000000003</c:v>
                </c:pt>
                <c:pt idx="27">
                  <c:v>0.25454545454545457</c:v>
                </c:pt>
                <c:pt idx="28">
                  <c:v>0.25454545454545457</c:v>
                </c:pt>
                <c:pt idx="29">
                  <c:v>0.3418181818181818</c:v>
                </c:pt>
                <c:pt idx="30">
                  <c:v>0.31764705882352945</c:v>
                </c:pt>
                <c:pt idx="31">
                  <c:v>0.20729729729729726</c:v>
                </c:pt>
                <c:pt idx="32">
                  <c:v>0.20680851063829789</c:v>
                </c:pt>
                <c:pt idx="33">
                  <c:v>0.17025641025641028</c:v>
                </c:pt>
                <c:pt idx="34">
                  <c:v>0.21411764705882352</c:v>
                </c:pt>
                <c:pt idx="35">
                  <c:v>0</c:v>
                </c:pt>
                <c:pt idx="36">
                  <c:v>0.16373831775700934</c:v>
                </c:pt>
                <c:pt idx="37">
                  <c:v>0.29421926910299007</c:v>
                </c:pt>
                <c:pt idx="38">
                  <c:v>0.28755905511811025</c:v>
                </c:pt>
                <c:pt idx="39">
                  <c:v>0.35478260869565215</c:v>
                </c:pt>
                <c:pt idx="40">
                  <c:v>0.34782608695652173</c:v>
                </c:pt>
                <c:pt idx="41">
                  <c:v>0.24558240173097728</c:v>
                </c:pt>
                <c:pt idx="42">
                  <c:v>0.25</c:v>
                </c:pt>
                <c:pt idx="43">
                  <c:v>9.9799398194583749E-2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Health'!$AJ$263:$AJ$310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0.8571428571428571</c:v>
                </c:pt>
                <c:pt idx="4">
                  <c:v>0.48605429527705468</c:v>
                </c:pt>
                <c:pt idx="5">
                  <c:v>0</c:v>
                </c:pt>
                <c:pt idx="6">
                  <c:v>0.32876712328767121</c:v>
                </c:pt>
                <c:pt idx="7">
                  <c:v>0.58819689254471852</c:v>
                </c:pt>
                <c:pt idx="8">
                  <c:v>0.299981552831591</c:v>
                </c:pt>
                <c:pt idx="9">
                  <c:v>0.38461538461538464</c:v>
                </c:pt>
                <c:pt idx="10">
                  <c:v>0.78048780487804881</c:v>
                </c:pt>
                <c:pt idx="11">
                  <c:v>0.58148893360160969</c:v>
                </c:pt>
                <c:pt idx="12">
                  <c:v>0</c:v>
                </c:pt>
                <c:pt idx="13">
                  <c:v>0</c:v>
                </c:pt>
                <c:pt idx="14">
                  <c:v>0.72658480336329767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0.28000000000000003</c:v>
                </c:pt>
                <c:pt idx="22">
                  <c:v>0.28000000000000003</c:v>
                </c:pt>
                <c:pt idx="23">
                  <c:v>0.48</c:v>
                </c:pt>
                <c:pt idx="24">
                  <c:v>4.3636363636363633E-2</c:v>
                </c:pt>
                <c:pt idx="25">
                  <c:v>0.48000000000000009</c:v>
                </c:pt>
                <c:pt idx="26">
                  <c:v>0.47999999999999993</c:v>
                </c:pt>
                <c:pt idx="27">
                  <c:v>0.17454545454545453</c:v>
                </c:pt>
                <c:pt idx="28">
                  <c:v>0.17454545454545453</c:v>
                </c:pt>
                <c:pt idx="29">
                  <c:v>4.3636363636363633E-2</c:v>
                </c:pt>
                <c:pt idx="30">
                  <c:v>0</c:v>
                </c:pt>
                <c:pt idx="31">
                  <c:v>0.36648648648648646</c:v>
                </c:pt>
                <c:pt idx="32">
                  <c:v>0.36765957446808512</c:v>
                </c:pt>
                <c:pt idx="33">
                  <c:v>0.45538461538461539</c:v>
                </c:pt>
                <c:pt idx="34">
                  <c:v>0.24000000000000005</c:v>
                </c:pt>
                <c:pt idx="35">
                  <c:v>0</c:v>
                </c:pt>
                <c:pt idx="36">
                  <c:v>0.47102803738317761</c:v>
                </c:pt>
                <c:pt idx="37">
                  <c:v>0.1578737541528239</c:v>
                </c:pt>
                <c:pt idx="38">
                  <c:v>0.17385826771653543</c:v>
                </c:pt>
                <c:pt idx="39">
                  <c:v>1.252173913043478E-2</c:v>
                </c:pt>
                <c:pt idx="40">
                  <c:v>2.9217391304347824E-2</c:v>
                </c:pt>
                <c:pt idx="41">
                  <c:v>0.39307609087630724</c:v>
                </c:pt>
                <c:pt idx="42">
                  <c:v>0.39957983193277313</c:v>
                </c:pt>
                <c:pt idx="43">
                  <c:v>9.9799398194583749E-2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Health'!$AI$263:$AI$310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9.5890410958904104E-2</c:v>
                </c:pt>
                <c:pt idx="7">
                  <c:v>0.16999608303956126</c:v>
                </c:pt>
                <c:pt idx="8">
                  <c:v>0</c:v>
                </c:pt>
                <c:pt idx="9">
                  <c:v>0.13360323886639677</c:v>
                </c:pt>
                <c:pt idx="10">
                  <c:v>0</c:v>
                </c:pt>
                <c:pt idx="11">
                  <c:v>4.0241448692152921E-3</c:v>
                </c:pt>
                <c:pt idx="12">
                  <c:v>0</c:v>
                </c:pt>
                <c:pt idx="13">
                  <c:v>6.9528773651566615E-3</c:v>
                </c:pt>
                <c:pt idx="14">
                  <c:v>0.27341519663670233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0.20999999999999996</c:v>
                </c:pt>
                <c:pt idx="22">
                  <c:v>0.20999999999999996</c:v>
                </c:pt>
                <c:pt idx="23">
                  <c:v>0.35999999999999993</c:v>
                </c:pt>
                <c:pt idx="24">
                  <c:v>3.2727272727272723E-2</c:v>
                </c:pt>
                <c:pt idx="25">
                  <c:v>0.35999999999999993</c:v>
                </c:pt>
                <c:pt idx="26">
                  <c:v>0.36000000000000004</c:v>
                </c:pt>
                <c:pt idx="27">
                  <c:v>0.13090909090909089</c:v>
                </c:pt>
                <c:pt idx="28">
                  <c:v>0.13090909090909089</c:v>
                </c:pt>
                <c:pt idx="29">
                  <c:v>3.2727272727272723E-2</c:v>
                </c:pt>
                <c:pt idx="30">
                  <c:v>0</c:v>
                </c:pt>
                <c:pt idx="31">
                  <c:v>0.27486486486486483</c:v>
                </c:pt>
                <c:pt idx="32">
                  <c:v>0.27574468085106379</c:v>
                </c:pt>
                <c:pt idx="33">
                  <c:v>0.34153846153846146</c:v>
                </c:pt>
                <c:pt idx="34">
                  <c:v>0.17999999999999997</c:v>
                </c:pt>
                <c:pt idx="35">
                  <c:v>0</c:v>
                </c:pt>
                <c:pt idx="36">
                  <c:v>0.35327102803738314</c:v>
                </c:pt>
                <c:pt idx="37">
                  <c:v>0.11840531561461792</c:v>
                </c:pt>
                <c:pt idx="38">
                  <c:v>0.13039370078740156</c:v>
                </c:pt>
                <c:pt idx="39">
                  <c:v>9.3913043478260853E-3</c:v>
                </c:pt>
                <c:pt idx="40">
                  <c:v>2.1913043478260865E-2</c:v>
                </c:pt>
                <c:pt idx="41">
                  <c:v>0.19617742517129463</c:v>
                </c:pt>
                <c:pt idx="42">
                  <c:v>0.2</c:v>
                </c:pt>
                <c:pt idx="43">
                  <c:v>0.59979939819458372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Health'!$AH$263:$AH$310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0.10134413972153526</c:v>
                </c:pt>
                <c:pt idx="13">
                  <c:v>0.83282786686391397</c:v>
                </c:pt>
                <c:pt idx="14">
                  <c:v>0</c:v>
                </c:pt>
                <c:pt idx="15">
                  <c:v>7.7519379844961239E-2</c:v>
                </c:pt>
                <c:pt idx="16">
                  <c:v>0.83463039260567218</c:v>
                </c:pt>
                <c:pt idx="17">
                  <c:v>0.89333333333333331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4.435629282365669E-2</c:v>
                </c:pt>
                <c:pt idx="42">
                  <c:v>3.949579831932773E-2</c:v>
                </c:pt>
                <c:pt idx="43">
                  <c:v>5.4663991975927785E-2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Health'!$CP$263:$CP$310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6.1490561363141107E-5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0.16021925577092944</c:v>
                </c:pt>
                <c:pt idx="14">
                  <c:v>0</c:v>
                </c:pt>
                <c:pt idx="15">
                  <c:v>0</c:v>
                </c:pt>
                <c:pt idx="16">
                  <c:v>2.0730779561996329E-2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1.2982329606923909E-2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3908992"/>
        <c:axId val="183935360"/>
      </c:barChart>
      <c:catAx>
        <c:axId val="183908992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935360"/>
        <c:crosses val="autoZero"/>
        <c:lblAlgn val="ctr"/>
        <c:lblOffset val="100"/>
        <c:tickLblSkip val="1"/>
      </c:catAx>
      <c:valAx>
        <c:axId val="183935360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908992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Risk'!$K$2</c:f>
          <c:strCache>
            <c:ptCount val="1"/>
            <c:pt idx="0">
              <c:v>Mid RIIO-GD1 With Proposed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Risk'!$K$61:$K$108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1.475388431910171E-2</c:v>
                </c:pt>
                <c:pt idx="8">
                  <c:v>0.56869479882237484</c:v>
                </c:pt>
                <c:pt idx="9">
                  <c:v>0</c:v>
                </c:pt>
                <c:pt idx="10">
                  <c:v>0</c:v>
                </c:pt>
                <c:pt idx="11">
                  <c:v>0.12877263581488935</c:v>
                </c:pt>
                <c:pt idx="12">
                  <c:v>0.7067311514318545</c:v>
                </c:pt>
                <c:pt idx="13">
                  <c:v>0</c:v>
                </c:pt>
                <c:pt idx="14">
                  <c:v>0</c:v>
                </c:pt>
                <c:pt idx="15">
                  <c:v>0.76744186046511631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0.25</c:v>
                </c:pt>
                <c:pt idx="23">
                  <c:v>0</c:v>
                </c:pt>
                <c:pt idx="24">
                  <c:v>0.54545454545454541</c:v>
                </c:pt>
                <c:pt idx="25">
                  <c:v>0</c:v>
                </c:pt>
                <c:pt idx="26">
                  <c:v>0</c:v>
                </c:pt>
                <c:pt idx="27">
                  <c:v>0.41818181818181821</c:v>
                </c:pt>
                <c:pt idx="28">
                  <c:v>0.4181818181818181</c:v>
                </c:pt>
                <c:pt idx="29">
                  <c:v>0.54545454545454541</c:v>
                </c:pt>
                <c:pt idx="30">
                  <c:v>0.6470588235294118</c:v>
                </c:pt>
                <c:pt idx="31">
                  <c:v>4.0540540540540543E-3</c:v>
                </c:pt>
                <c:pt idx="32">
                  <c:v>4.2553191489361703E-3</c:v>
                </c:pt>
                <c:pt idx="33">
                  <c:v>5.1282051282051282E-3</c:v>
                </c:pt>
                <c:pt idx="34">
                  <c:v>0.11372549019607843</c:v>
                </c:pt>
                <c:pt idx="35">
                  <c:v>0</c:v>
                </c:pt>
                <c:pt idx="36">
                  <c:v>0</c:v>
                </c:pt>
                <c:pt idx="37">
                  <c:v>9.5681063122923557E-2</c:v>
                </c:pt>
                <c:pt idx="38">
                  <c:v>8.0314960629921259E-2</c:v>
                </c:pt>
                <c:pt idx="39">
                  <c:v>0.18260869565217389</c:v>
                </c:pt>
                <c:pt idx="40">
                  <c:v>0.56347826086956521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Risk'!$L$61:$L$108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0.25479452054794521</c:v>
                </c:pt>
                <c:pt idx="7">
                  <c:v>7.7686382034208107E-2</c:v>
                </c:pt>
                <c:pt idx="8">
                  <c:v>0.43081452404317955</c:v>
                </c:pt>
                <c:pt idx="9">
                  <c:v>0.36032388663967613</c:v>
                </c:pt>
                <c:pt idx="10">
                  <c:v>0.66666666666666663</c:v>
                </c:pt>
                <c:pt idx="11">
                  <c:v>0.61971830985915488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0.78787878787878785</c:v>
                </c:pt>
                <c:pt idx="20">
                  <c:v>0</c:v>
                </c:pt>
                <c:pt idx="21">
                  <c:v>0.16666666666666666</c:v>
                </c:pt>
                <c:pt idx="22">
                  <c:v>0.16666666666666666</c:v>
                </c:pt>
                <c:pt idx="23">
                  <c:v>0</c:v>
                </c:pt>
                <c:pt idx="24">
                  <c:v>0.36363636363636359</c:v>
                </c:pt>
                <c:pt idx="25">
                  <c:v>0</c:v>
                </c:pt>
                <c:pt idx="26">
                  <c:v>0</c:v>
                </c:pt>
                <c:pt idx="27">
                  <c:v>0.2181818181818182</c:v>
                </c:pt>
                <c:pt idx="28">
                  <c:v>0.21818181818181817</c:v>
                </c:pt>
                <c:pt idx="29">
                  <c:v>0.36363636363636359</c:v>
                </c:pt>
                <c:pt idx="30">
                  <c:v>0.35294117647058826</c:v>
                </c:pt>
                <c:pt idx="31">
                  <c:v>0.14054054054054052</c:v>
                </c:pt>
                <c:pt idx="32">
                  <c:v>0.13900709219858154</c:v>
                </c:pt>
                <c:pt idx="33">
                  <c:v>2.9059829059829061E-2</c:v>
                </c:pt>
                <c:pt idx="34">
                  <c:v>0.29999999999999993</c:v>
                </c:pt>
                <c:pt idx="35">
                  <c:v>0</c:v>
                </c:pt>
                <c:pt idx="36">
                  <c:v>1.1214953271028037E-2</c:v>
                </c:pt>
                <c:pt idx="37">
                  <c:v>0.37076411960132888</c:v>
                </c:pt>
                <c:pt idx="38">
                  <c:v>0.35590551181102364</c:v>
                </c:pt>
                <c:pt idx="39">
                  <c:v>0.52347826086956517</c:v>
                </c:pt>
                <c:pt idx="40">
                  <c:v>0.37565217391304351</c:v>
                </c:pt>
                <c:pt idx="41">
                  <c:v>2.9570861882437793E-2</c:v>
                </c:pt>
                <c:pt idx="42">
                  <c:v>3.0252100840336135E-2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Risk'!$M$61:$M$108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0.80748422001803422</c:v>
                </c:pt>
                <c:pt idx="3">
                  <c:v>1</c:v>
                </c:pt>
                <c:pt idx="4">
                  <c:v>0.39457047229453329</c:v>
                </c:pt>
                <c:pt idx="5">
                  <c:v>0</c:v>
                </c:pt>
                <c:pt idx="6">
                  <c:v>0.38630136986301372</c:v>
                </c:pt>
                <c:pt idx="7">
                  <c:v>0.90742916829873344</c:v>
                </c:pt>
                <c:pt idx="8">
                  <c:v>0</c:v>
                </c:pt>
                <c:pt idx="9">
                  <c:v>0.63967611336032393</c:v>
                </c:pt>
                <c:pt idx="10">
                  <c:v>0.33333333333333331</c:v>
                </c:pt>
                <c:pt idx="11">
                  <c:v>0.21327967806841047</c:v>
                </c:pt>
                <c:pt idx="12">
                  <c:v>0</c:v>
                </c:pt>
                <c:pt idx="13">
                  <c:v>0</c:v>
                </c:pt>
                <c:pt idx="14">
                  <c:v>0.12854319536991379</c:v>
                </c:pt>
                <c:pt idx="15">
                  <c:v>0</c:v>
                </c:pt>
                <c:pt idx="16">
                  <c:v>0</c:v>
                </c:pt>
                <c:pt idx="17">
                  <c:v>5.3333333333333337E-2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0.34999999999999992</c:v>
                </c:pt>
                <c:pt idx="22">
                  <c:v>0.34999999999999992</c:v>
                </c:pt>
                <c:pt idx="23">
                  <c:v>0.6</c:v>
                </c:pt>
                <c:pt idx="24">
                  <c:v>5.4545454545454536E-2</c:v>
                </c:pt>
                <c:pt idx="25">
                  <c:v>0.6</c:v>
                </c:pt>
                <c:pt idx="26">
                  <c:v>0.6</c:v>
                </c:pt>
                <c:pt idx="27">
                  <c:v>0.21818181818181817</c:v>
                </c:pt>
                <c:pt idx="28">
                  <c:v>0.21818181818181814</c:v>
                </c:pt>
                <c:pt idx="29">
                  <c:v>5.4545454545454536E-2</c:v>
                </c:pt>
                <c:pt idx="30">
                  <c:v>0</c:v>
                </c:pt>
                <c:pt idx="31">
                  <c:v>0.31891891891891888</c:v>
                </c:pt>
                <c:pt idx="32">
                  <c:v>0.31631205673758861</c:v>
                </c:pt>
                <c:pt idx="33">
                  <c:v>0.21196581196581193</c:v>
                </c:pt>
                <c:pt idx="34">
                  <c:v>0.21568627450980393</c:v>
                </c:pt>
                <c:pt idx="35">
                  <c:v>0</c:v>
                </c:pt>
                <c:pt idx="36">
                  <c:v>0.28785046728971964</c:v>
                </c:pt>
                <c:pt idx="37">
                  <c:v>0.3461794019933554</c:v>
                </c:pt>
                <c:pt idx="38">
                  <c:v>0.35275590551181102</c:v>
                </c:pt>
                <c:pt idx="39">
                  <c:v>0.28347826086956518</c:v>
                </c:pt>
                <c:pt idx="40">
                  <c:v>3.6521739130434779E-2</c:v>
                </c:pt>
                <c:pt idx="41">
                  <c:v>0.24594302199783627</c:v>
                </c:pt>
                <c:pt idx="42">
                  <c:v>0.24957983193277311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Risk'!$N$61:$N$108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0.60542952770546676</c:v>
                </c:pt>
                <c:pt idx="5">
                  <c:v>1</c:v>
                </c:pt>
                <c:pt idx="6">
                  <c:v>0.35890410958904112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4.0241448692152921E-3</c:v>
                </c:pt>
                <c:pt idx="12">
                  <c:v>0.28658132894146959</c:v>
                </c:pt>
                <c:pt idx="13">
                  <c:v>0</c:v>
                </c:pt>
                <c:pt idx="14">
                  <c:v>0.30292596521385246</c:v>
                </c:pt>
                <c:pt idx="15">
                  <c:v>0.23255813953488372</c:v>
                </c:pt>
                <c:pt idx="16">
                  <c:v>8.690980662529231E-2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0.23333333333333336</c:v>
                </c:pt>
                <c:pt idx="22">
                  <c:v>0.23333333333333336</c:v>
                </c:pt>
                <c:pt idx="23">
                  <c:v>0.40000000000000008</c:v>
                </c:pt>
                <c:pt idx="24">
                  <c:v>3.6363636363636362E-2</c:v>
                </c:pt>
                <c:pt idx="25">
                  <c:v>0.4</c:v>
                </c:pt>
                <c:pt idx="26">
                  <c:v>0.4</c:v>
                </c:pt>
                <c:pt idx="27">
                  <c:v>0.14545454545454548</c:v>
                </c:pt>
                <c:pt idx="28">
                  <c:v>0.14545454545454545</c:v>
                </c:pt>
                <c:pt idx="29">
                  <c:v>3.6363636363636362E-2</c:v>
                </c:pt>
                <c:pt idx="30">
                  <c:v>0</c:v>
                </c:pt>
                <c:pt idx="31">
                  <c:v>0.38243243243243247</c:v>
                </c:pt>
                <c:pt idx="32">
                  <c:v>0.38439716312056738</c:v>
                </c:pt>
                <c:pt idx="33">
                  <c:v>0.50427350427350426</c:v>
                </c:pt>
                <c:pt idx="34">
                  <c:v>0.25686274509803919</c:v>
                </c:pt>
                <c:pt idx="35">
                  <c:v>0</c:v>
                </c:pt>
                <c:pt idx="36">
                  <c:v>0.49532710280373832</c:v>
                </c:pt>
                <c:pt idx="37">
                  <c:v>0.15016611295681062</c:v>
                </c:pt>
                <c:pt idx="38">
                  <c:v>0.16692913385826771</c:v>
                </c:pt>
                <c:pt idx="39">
                  <c:v>1.0434782608695653E-2</c:v>
                </c:pt>
                <c:pt idx="40">
                  <c:v>2.4347826086956525E-2</c:v>
                </c:pt>
                <c:pt idx="41">
                  <c:v>0.30436350522899386</c:v>
                </c:pt>
                <c:pt idx="42">
                  <c:v>0.31008403361344539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Risk'!$O$61:$O$108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0.19251577998196573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6.6875196266759076E-3</c:v>
                </c:pt>
                <c:pt idx="13">
                  <c:v>0.91989037211453528</c:v>
                </c:pt>
                <c:pt idx="14">
                  <c:v>0.45161519378360893</c:v>
                </c:pt>
                <c:pt idx="15">
                  <c:v>0</c:v>
                </c:pt>
                <c:pt idx="16">
                  <c:v>0.91309019337470765</c:v>
                </c:pt>
                <c:pt idx="17">
                  <c:v>0.94666666666666666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0.15405405405405406</c:v>
                </c:pt>
                <c:pt idx="32">
                  <c:v>0.15602836879432624</c:v>
                </c:pt>
                <c:pt idx="33">
                  <c:v>0.2495726495726496</c:v>
                </c:pt>
                <c:pt idx="34">
                  <c:v>0.11372549019607844</c:v>
                </c:pt>
                <c:pt idx="35">
                  <c:v>0</c:v>
                </c:pt>
                <c:pt idx="36">
                  <c:v>0.20560747663551401</c:v>
                </c:pt>
                <c:pt idx="37">
                  <c:v>3.7209302325581395E-2</c:v>
                </c:pt>
                <c:pt idx="38">
                  <c:v>4.4094488188976384E-2</c:v>
                </c:pt>
                <c:pt idx="39">
                  <c:v>0</c:v>
                </c:pt>
                <c:pt idx="40">
                  <c:v>0</c:v>
                </c:pt>
                <c:pt idx="41">
                  <c:v>0.41435268662098812</c:v>
                </c:pt>
                <c:pt idx="42">
                  <c:v>0.41008403361344536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Risk'!$AX$61:$AX$108</c:f>
              <c:numCache>
                <c:formatCode>0%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1.3056534795683042E-4</c:v>
                </c:pt>
                <c:pt idx="8">
                  <c:v>4.9067713444564637E-4</c:v>
                </c:pt>
                <c:pt idx="9">
                  <c:v>0</c:v>
                </c:pt>
                <c:pt idx="10">
                  <c:v>0</c:v>
                </c:pt>
                <c:pt idx="11">
                  <c:v>3.4205231388329982E-2</c:v>
                </c:pt>
                <c:pt idx="12">
                  <c:v>0</c:v>
                </c:pt>
                <c:pt idx="13">
                  <c:v>8.0109627885464718E-2</c:v>
                </c:pt>
                <c:pt idx="14">
                  <c:v>0.11691564563262474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0.21212121212121213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5.7699242697439599E-3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2956416"/>
        <c:axId val="182957952"/>
      </c:barChart>
      <c:catAx>
        <c:axId val="182956416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2957952"/>
        <c:crosses val="autoZero"/>
        <c:auto val="1"/>
        <c:lblAlgn val="ctr"/>
        <c:lblOffset val="100"/>
      </c:catAx>
      <c:valAx>
        <c:axId val="182957952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2956416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Risk'!$R$2</c:f>
          <c:strCache>
            <c:ptCount val="1"/>
            <c:pt idx="0">
              <c:v>Mid RIIO-GD1 Without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Risk'!$R$61:$R$108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0.20799059929494712</c:v>
                </c:pt>
                <c:pt idx="8">
                  <c:v>0.39997540377545471</c:v>
                </c:pt>
                <c:pt idx="9">
                  <c:v>0.23481781376518218</c:v>
                </c:pt>
                <c:pt idx="10">
                  <c:v>8.943089430894309E-2</c:v>
                </c:pt>
                <c:pt idx="11">
                  <c:v>0.28973843058350102</c:v>
                </c:pt>
                <c:pt idx="12">
                  <c:v>0.88756658017180068</c:v>
                </c:pt>
                <c:pt idx="13">
                  <c:v>0</c:v>
                </c:pt>
                <c:pt idx="14">
                  <c:v>0</c:v>
                </c:pt>
                <c:pt idx="15">
                  <c:v>0.92248062015503873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0.41666666666666669</c:v>
                </c:pt>
                <c:pt idx="22">
                  <c:v>0.41666666666666669</c:v>
                </c:pt>
                <c:pt idx="23">
                  <c:v>0</c:v>
                </c:pt>
                <c:pt idx="24">
                  <c:v>0.90909090909090895</c:v>
                </c:pt>
                <c:pt idx="25">
                  <c:v>0</c:v>
                </c:pt>
                <c:pt idx="26">
                  <c:v>0</c:v>
                </c:pt>
                <c:pt idx="27">
                  <c:v>0.63636363636363635</c:v>
                </c:pt>
                <c:pt idx="28">
                  <c:v>0.63636363636363624</c:v>
                </c:pt>
                <c:pt idx="29">
                  <c:v>0.90909090909090895</c:v>
                </c:pt>
                <c:pt idx="30">
                  <c:v>1</c:v>
                </c:pt>
                <c:pt idx="31">
                  <c:v>6.7567567567567571E-3</c:v>
                </c:pt>
                <c:pt idx="32">
                  <c:v>7.0921985815602835E-3</c:v>
                </c:pt>
                <c:pt idx="33">
                  <c:v>8.5470085470085479E-3</c:v>
                </c:pt>
                <c:pt idx="34">
                  <c:v>0.17647058823529413</c:v>
                </c:pt>
                <c:pt idx="35">
                  <c:v>0</c:v>
                </c:pt>
                <c:pt idx="36">
                  <c:v>0</c:v>
                </c:pt>
                <c:pt idx="37">
                  <c:v>0.15946843853820594</c:v>
                </c:pt>
                <c:pt idx="38">
                  <c:v>0.13385826771653545</c:v>
                </c:pt>
                <c:pt idx="39">
                  <c:v>0.30434782608695649</c:v>
                </c:pt>
                <c:pt idx="40">
                  <c:v>0.93913043478260871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Risk'!$S$61:$S$108</c:f>
              <c:numCache>
                <c:formatCode>0%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0.10714285714285714</c:v>
                </c:pt>
                <c:pt idx="4">
                  <c:v>0</c:v>
                </c:pt>
                <c:pt idx="5">
                  <c:v>0</c:v>
                </c:pt>
                <c:pt idx="6">
                  <c:v>0.48493150684931507</c:v>
                </c:pt>
                <c:pt idx="7">
                  <c:v>0.36297166731949337</c:v>
                </c:pt>
                <c:pt idx="8">
                  <c:v>0.59996310566318201</c:v>
                </c:pt>
                <c:pt idx="9">
                  <c:v>0.49797570850202427</c:v>
                </c:pt>
                <c:pt idx="10">
                  <c:v>0.82926829268292679</c:v>
                </c:pt>
                <c:pt idx="11">
                  <c:v>0.61971830985915488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0.23333333333333336</c:v>
                </c:pt>
                <c:pt idx="22">
                  <c:v>0.23333333333333336</c:v>
                </c:pt>
                <c:pt idx="23">
                  <c:v>0.40000000000000008</c:v>
                </c:pt>
                <c:pt idx="24">
                  <c:v>3.6363636363636362E-2</c:v>
                </c:pt>
                <c:pt idx="25">
                  <c:v>0.4</c:v>
                </c:pt>
                <c:pt idx="26">
                  <c:v>0.4</c:v>
                </c:pt>
                <c:pt idx="27">
                  <c:v>0.14545454545454548</c:v>
                </c:pt>
                <c:pt idx="28">
                  <c:v>0.14545454545454545</c:v>
                </c:pt>
                <c:pt idx="29">
                  <c:v>3.6363636363636362E-2</c:v>
                </c:pt>
                <c:pt idx="30">
                  <c:v>0</c:v>
                </c:pt>
                <c:pt idx="31">
                  <c:v>0.38108108108108113</c:v>
                </c:pt>
                <c:pt idx="32">
                  <c:v>0.37730496453900714</c:v>
                </c:pt>
                <c:pt idx="33">
                  <c:v>0.17264957264957267</c:v>
                </c:pt>
                <c:pt idx="34">
                  <c:v>0.40980392156862744</c:v>
                </c:pt>
                <c:pt idx="35">
                  <c:v>0</c:v>
                </c:pt>
                <c:pt idx="36">
                  <c:v>0.20560747663551401</c:v>
                </c:pt>
                <c:pt idx="37">
                  <c:v>0.60598006644518265</c:v>
                </c:pt>
                <c:pt idx="38">
                  <c:v>0.60472440944881889</c:v>
                </c:pt>
                <c:pt idx="39">
                  <c:v>0.67999999999999994</c:v>
                </c:pt>
                <c:pt idx="40">
                  <c:v>2.4347826086956525E-2</c:v>
                </c:pt>
                <c:pt idx="41">
                  <c:v>3.1734583483591774E-2</c:v>
                </c:pt>
                <c:pt idx="42">
                  <c:v>3.2773109243697481E-2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Risk'!$T$61:$T$108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0.8928571428571429</c:v>
                </c:pt>
                <c:pt idx="4">
                  <c:v>0.49274823354406844</c:v>
                </c:pt>
                <c:pt idx="5">
                  <c:v>0</c:v>
                </c:pt>
                <c:pt idx="6">
                  <c:v>0.38630136986301372</c:v>
                </c:pt>
                <c:pt idx="7">
                  <c:v>0.42903773338555945</c:v>
                </c:pt>
                <c:pt idx="8">
                  <c:v>0</c:v>
                </c:pt>
                <c:pt idx="9">
                  <c:v>0.26720647773279355</c:v>
                </c:pt>
                <c:pt idx="10">
                  <c:v>8.1300813008130079E-2</c:v>
                </c:pt>
                <c:pt idx="11">
                  <c:v>8.651911468812877E-2</c:v>
                </c:pt>
                <c:pt idx="12">
                  <c:v>0</c:v>
                </c:pt>
                <c:pt idx="13">
                  <c:v>0</c:v>
                </c:pt>
                <c:pt idx="14">
                  <c:v>0.12907728643714125</c:v>
                </c:pt>
                <c:pt idx="15">
                  <c:v>0</c:v>
                </c:pt>
                <c:pt idx="16">
                  <c:v>0</c:v>
                </c:pt>
                <c:pt idx="17">
                  <c:v>0.10666666666666667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0.34999999999999992</c:v>
                </c:pt>
                <c:pt idx="22">
                  <c:v>0.34999999999999992</c:v>
                </c:pt>
                <c:pt idx="23">
                  <c:v>0.6</c:v>
                </c:pt>
                <c:pt idx="24">
                  <c:v>5.4545454545454536E-2</c:v>
                </c:pt>
                <c:pt idx="25">
                  <c:v>0.6</c:v>
                </c:pt>
                <c:pt idx="26">
                  <c:v>0.6</c:v>
                </c:pt>
                <c:pt idx="27">
                  <c:v>0.21818181818181817</c:v>
                </c:pt>
                <c:pt idx="28">
                  <c:v>0.21818181818181814</c:v>
                </c:pt>
                <c:pt idx="29">
                  <c:v>5.4545454545454536E-2</c:v>
                </c:pt>
                <c:pt idx="30">
                  <c:v>0</c:v>
                </c:pt>
                <c:pt idx="31">
                  <c:v>0.38108108108108102</c:v>
                </c:pt>
                <c:pt idx="32">
                  <c:v>0.38156028368794326</c:v>
                </c:pt>
                <c:pt idx="33">
                  <c:v>0.44444444444444442</c:v>
                </c:pt>
                <c:pt idx="34">
                  <c:v>0.24313725490196078</c:v>
                </c:pt>
                <c:pt idx="35">
                  <c:v>0</c:v>
                </c:pt>
                <c:pt idx="36">
                  <c:v>0.48598130841121495</c:v>
                </c:pt>
                <c:pt idx="37">
                  <c:v>0.17873754152823915</c:v>
                </c:pt>
                <c:pt idx="38">
                  <c:v>0.1952755905511811</c:v>
                </c:pt>
                <c:pt idx="39">
                  <c:v>1.5652173913043476E-2</c:v>
                </c:pt>
                <c:pt idx="40">
                  <c:v>3.6521739130434779E-2</c:v>
                </c:pt>
                <c:pt idx="41">
                  <c:v>0.26361341507392716</c:v>
                </c:pt>
                <c:pt idx="42">
                  <c:v>0.26806722689075629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Risk'!$U$61:$U$108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0.50725176645593162</c:v>
                </c:pt>
                <c:pt idx="5">
                  <c:v>1</c:v>
                </c:pt>
                <c:pt idx="6">
                  <c:v>0.12876712328767123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4.0241448692152921E-3</c:v>
                </c:pt>
                <c:pt idx="12">
                  <c:v>0.11052269993486331</c:v>
                </c:pt>
                <c:pt idx="13">
                  <c:v>0</c:v>
                </c:pt>
                <c:pt idx="14">
                  <c:v>0.31311245360525086</c:v>
                </c:pt>
                <c:pt idx="15">
                  <c:v>7.7519379844961239E-2</c:v>
                </c:pt>
                <c:pt idx="16">
                  <c:v>0.13564901180746991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0.23108108108108111</c:v>
                </c:pt>
                <c:pt idx="32">
                  <c:v>0.23404255319148937</c:v>
                </c:pt>
                <c:pt idx="33">
                  <c:v>0.37435897435897436</c:v>
                </c:pt>
                <c:pt idx="34">
                  <c:v>0.17058823529411762</c:v>
                </c:pt>
                <c:pt idx="35">
                  <c:v>0</c:v>
                </c:pt>
                <c:pt idx="36">
                  <c:v>0.30841121495327101</c:v>
                </c:pt>
                <c:pt idx="37">
                  <c:v>5.5813953488372071E-2</c:v>
                </c:pt>
                <c:pt idx="38">
                  <c:v>6.6141732283464552E-2</c:v>
                </c:pt>
                <c:pt idx="39">
                  <c:v>0</c:v>
                </c:pt>
                <c:pt idx="40">
                  <c:v>0</c:v>
                </c:pt>
                <c:pt idx="41">
                  <c:v>0.30905156869816086</c:v>
                </c:pt>
                <c:pt idx="42">
                  <c:v>0.31554621848739495</c:v>
                </c:pt>
                <c:pt idx="43">
                  <c:v>4.8144433299899696E-2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Risk'!$V$61:$V$108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1.9107198933359737E-3</c:v>
                </c:pt>
                <c:pt idx="13">
                  <c:v>0.83978074422907056</c:v>
                </c:pt>
                <c:pt idx="14">
                  <c:v>0.55781025995760791</c:v>
                </c:pt>
                <c:pt idx="15">
                  <c:v>0</c:v>
                </c:pt>
                <c:pt idx="16">
                  <c:v>0.84362020863053377</c:v>
                </c:pt>
                <c:pt idx="17">
                  <c:v>0.89333333333333331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0.3826181031373963</c:v>
                </c:pt>
                <c:pt idx="42">
                  <c:v>0.38361344537815129</c:v>
                </c:pt>
                <c:pt idx="43">
                  <c:v>0.9518555667001003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Risk'!$AY$61:$AY$108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6.1490561363280576E-5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0.16021925577092944</c:v>
                </c:pt>
                <c:pt idx="14">
                  <c:v>0</c:v>
                </c:pt>
                <c:pt idx="15">
                  <c:v>0</c:v>
                </c:pt>
                <c:pt idx="16">
                  <c:v>2.0730779561996329E-2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1.2982329606923909E-2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3049216"/>
        <c:axId val="183067392"/>
      </c:barChart>
      <c:catAx>
        <c:axId val="183049216"/>
        <c:scaling>
          <c:orientation val="maxMin"/>
        </c:scaling>
        <c:axPos val="l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067392"/>
        <c:crosses val="autoZero"/>
        <c:auto val="1"/>
        <c:lblAlgn val="ctr"/>
        <c:lblOffset val="100"/>
      </c:catAx>
      <c:valAx>
        <c:axId val="183067392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049216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Risk'!$Y$2</c:f>
          <c:strCache>
            <c:ptCount val="1"/>
            <c:pt idx="0">
              <c:v>End RIIO-GD1 With Proposed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Risk'!$Y$61:$Y$108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0.39793471293986565</c:v>
                </c:pt>
                <c:pt idx="9">
                  <c:v>0</c:v>
                </c:pt>
                <c:pt idx="10">
                  <c:v>0</c:v>
                </c:pt>
                <c:pt idx="11">
                  <c:v>3.0181086519114688E-2</c:v>
                </c:pt>
                <c:pt idx="12">
                  <c:v>0.52589572269190832</c:v>
                </c:pt>
                <c:pt idx="13">
                  <c:v>0</c:v>
                </c:pt>
                <c:pt idx="14">
                  <c:v>0</c:v>
                </c:pt>
                <c:pt idx="15">
                  <c:v>0.61240310077519378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0.15</c:v>
                </c:pt>
                <c:pt idx="22">
                  <c:v>0.15</c:v>
                </c:pt>
                <c:pt idx="23">
                  <c:v>0</c:v>
                </c:pt>
                <c:pt idx="24">
                  <c:v>0.32727272727272722</c:v>
                </c:pt>
                <c:pt idx="25">
                  <c:v>0</c:v>
                </c:pt>
                <c:pt idx="26">
                  <c:v>0</c:v>
                </c:pt>
                <c:pt idx="27">
                  <c:v>0.27272727272727271</c:v>
                </c:pt>
                <c:pt idx="28">
                  <c:v>0.27272727272727271</c:v>
                </c:pt>
                <c:pt idx="29">
                  <c:v>0.32727272727272722</c:v>
                </c:pt>
                <c:pt idx="30">
                  <c:v>0.41647058823529415</c:v>
                </c:pt>
                <c:pt idx="31">
                  <c:v>2.4324324324324323E-3</c:v>
                </c:pt>
                <c:pt idx="32">
                  <c:v>2.553191489361702E-3</c:v>
                </c:pt>
                <c:pt idx="33">
                  <c:v>3.0769230769230769E-3</c:v>
                </c:pt>
                <c:pt idx="34">
                  <c:v>7.2941176470588245E-2</c:v>
                </c:pt>
                <c:pt idx="35">
                  <c:v>0</c:v>
                </c:pt>
                <c:pt idx="36">
                  <c:v>0</c:v>
                </c:pt>
                <c:pt idx="37">
                  <c:v>5.7408637873754137E-2</c:v>
                </c:pt>
                <c:pt idx="38">
                  <c:v>4.8188976377952747E-2</c:v>
                </c:pt>
                <c:pt idx="39">
                  <c:v>0.10956521739130433</c:v>
                </c:pt>
                <c:pt idx="40">
                  <c:v>0.33808695652173909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Risk'!$Z$61:$Z$108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6.575342465753424E-2</c:v>
                </c:pt>
                <c:pt idx="7">
                  <c:v>2.5851938895417155E-2</c:v>
                </c:pt>
                <c:pt idx="8">
                  <c:v>0.60200379649877112</c:v>
                </c:pt>
                <c:pt idx="9">
                  <c:v>0.2793522267206478</c:v>
                </c:pt>
                <c:pt idx="10">
                  <c:v>0.66666666666666663</c:v>
                </c:pt>
                <c:pt idx="11">
                  <c:v>0.58148893360160969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0.40909090909090912</c:v>
                </c:pt>
                <c:pt idx="20">
                  <c:v>0</c:v>
                </c:pt>
                <c:pt idx="21">
                  <c:v>0.20000000000000004</c:v>
                </c:pt>
                <c:pt idx="22">
                  <c:v>0.20000000000000004</c:v>
                </c:pt>
                <c:pt idx="23">
                  <c:v>0</c:v>
                </c:pt>
                <c:pt idx="24">
                  <c:v>0.43636363636363634</c:v>
                </c:pt>
                <c:pt idx="25">
                  <c:v>0</c:v>
                </c:pt>
                <c:pt idx="26">
                  <c:v>0</c:v>
                </c:pt>
                <c:pt idx="27">
                  <c:v>0.27636363636363637</c:v>
                </c:pt>
                <c:pt idx="28">
                  <c:v>0.27636363636363631</c:v>
                </c:pt>
                <c:pt idx="29">
                  <c:v>0.43636363636363634</c:v>
                </c:pt>
                <c:pt idx="30">
                  <c:v>0.44235294117647056</c:v>
                </c:pt>
                <c:pt idx="31">
                  <c:v>8.5945945945945942E-2</c:v>
                </c:pt>
                <c:pt idx="32">
                  <c:v>8.5106382978723402E-2</c:v>
                </c:pt>
                <c:pt idx="33">
                  <c:v>1.9487179487179485E-2</c:v>
                </c:pt>
                <c:pt idx="34">
                  <c:v>0.24666666666666667</c:v>
                </c:pt>
                <c:pt idx="35">
                  <c:v>0</c:v>
                </c:pt>
                <c:pt idx="36">
                  <c:v>6.7289719626168224E-3</c:v>
                </c:pt>
                <c:pt idx="37">
                  <c:v>0.26073089700996677</c:v>
                </c:pt>
                <c:pt idx="38">
                  <c:v>0.24566929133858267</c:v>
                </c:pt>
                <c:pt idx="39">
                  <c:v>0.38713043478260861</c:v>
                </c:pt>
                <c:pt idx="40">
                  <c:v>0.45078260869565212</c:v>
                </c:pt>
                <c:pt idx="41">
                  <c:v>2.9570861882437793E-2</c:v>
                </c:pt>
                <c:pt idx="42">
                  <c:v>3.0252100840336135E-2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Risk'!$AA$61:$AA$108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0.54012623985572583</c:v>
                </c:pt>
                <c:pt idx="3">
                  <c:v>1</c:v>
                </c:pt>
                <c:pt idx="4">
                  <c:v>0.3187058386017107</c:v>
                </c:pt>
                <c:pt idx="5">
                  <c:v>0</c:v>
                </c:pt>
                <c:pt idx="6">
                  <c:v>0.32876712328767121</c:v>
                </c:pt>
                <c:pt idx="7">
                  <c:v>0.97401749575662611</c:v>
                </c:pt>
                <c:pt idx="8">
                  <c:v>0</c:v>
                </c:pt>
                <c:pt idx="9">
                  <c:v>0.72064777327935226</c:v>
                </c:pt>
                <c:pt idx="10">
                  <c:v>0.33333333333333331</c:v>
                </c:pt>
                <c:pt idx="11">
                  <c:v>0.30985915492957744</c:v>
                </c:pt>
                <c:pt idx="12">
                  <c:v>0</c:v>
                </c:pt>
                <c:pt idx="13">
                  <c:v>0</c:v>
                </c:pt>
                <c:pt idx="14">
                  <c:v>0.12800910430268631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0.27666666666666662</c:v>
                </c:pt>
                <c:pt idx="22">
                  <c:v>0.27666666666666662</c:v>
                </c:pt>
                <c:pt idx="23">
                  <c:v>0.35999999999999993</c:v>
                </c:pt>
                <c:pt idx="24">
                  <c:v>0.17818181818181816</c:v>
                </c:pt>
                <c:pt idx="25">
                  <c:v>0.35999999999999993</c:v>
                </c:pt>
                <c:pt idx="26">
                  <c:v>0.36000000000000004</c:v>
                </c:pt>
                <c:pt idx="27">
                  <c:v>0.2181818181818182</c:v>
                </c:pt>
                <c:pt idx="28">
                  <c:v>0.21818181818181817</c:v>
                </c:pt>
                <c:pt idx="29">
                  <c:v>0.17818181818181816</c:v>
                </c:pt>
                <c:pt idx="30">
                  <c:v>0.14117647058823532</c:v>
                </c:pt>
                <c:pt idx="31">
                  <c:v>0.24756756756756754</c:v>
                </c:pt>
                <c:pt idx="32">
                  <c:v>0.24539007092198578</c:v>
                </c:pt>
                <c:pt idx="33">
                  <c:v>0.13880341880341879</c:v>
                </c:pt>
                <c:pt idx="34">
                  <c:v>0.22352941176470589</c:v>
                </c:pt>
                <c:pt idx="35">
                  <c:v>0</c:v>
                </c:pt>
                <c:pt idx="36">
                  <c:v>0.17719626168224301</c:v>
                </c:pt>
                <c:pt idx="37">
                  <c:v>0.35601328903654478</c:v>
                </c:pt>
                <c:pt idx="38">
                  <c:v>0.35401574803149605</c:v>
                </c:pt>
                <c:pt idx="39">
                  <c:v>0.37947826086956515</c:v>
                </c:pt>
                <c:pt idx="40">
                  <c:v>0.17217391304347826</c:v>
                </c:pt>
                <c:pt idx="41">
                  <c:v>0.24594302199783627</c:v>
                </c:pt>
                <c:pt idx="42">
                  <c:v>0.24957983193277311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Risk'!$AB$61:$AB$108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0.68129416139828936</c:v>
                </c:pt>
                <c:pt idx="5">
                  <c:v>1</c:v>
                </c:pt>
                <c:pt idx="6">
                  <c:v>0.60547945205479448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0.46263995794807589</c:v>
                </c:pt>
                <c:pt idx="13">
                  <c:v>0</c:v>
                </c:pt>
                <c:pt idx="14">
                  <c:v>0.29273947682245405</c:v>
                </c:pt>
                <c:pt idx="15">
                  <c:v>0.38759689922480622</c:v>
                </c:pt>
                <c:pt idx="16">
                  <c:v>3.8170231963190929E-2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0.37333333333333335</c:v>
                </c:pt>
                <c:pt idx="22">
                  <c:v>0.37333333333333335</c:v>
                </c:pt>
                <c:pt idx="23">
                  <c:v>0.64</c:v>
                </c:pt>
                <c:pt idx="24">
                  <c:v>5.8181818181818175E-2</c:v>
                </c:pt>
                <c:pt idx="25">
                  <c:v>0.64000000000000012</c:v>
                </c:pt>
                <c:pt idx="26">
                  <c:v>0.64</c:v>
                </c:pt>
                <c:pt idx="27">
                  <c:v>0.23272727272727275</c:v>
                </c:pt>
                <c:pt idx="28">
                  <c:v>0.2327272727272727</c:v>
                </c:pt>
                <c:pt idx="29">
                  <c:v>5.8181818181818175E-2</c:v>
                </c:pt>
                <c:pt idx="30">
                  <c:v>0</c:v>
                </c:pt>
                <c:pt idx="31">
                  <c:v>0.41756756756756758</c:v>
                </c:pt>
                <c:pt idx="32">
                  <c:v>0.41730496453900712</c:v>
                </c:pt>
                <c:pt idx="33">
                  <c:v>0.43931623931623925</c:v>
                </c:pt>
                <c:pt idx="34">
                  <c:v>0.27490196078431373</c:v>
                </c:pt>
                <c:pt idx="35">
                  <c:v>0</c:v>
                </c:pt>
                <c:pt idx="36">
                  <c:v>0.48710280373831771</c:v>
                </c:pt>
                <c:pt idx="37">
                  <c:v>0.26631229235880394</c:v>
                </c:pt>
                <c:pt idx="38">
                  <c:v>0.28157480314960631</c:v>
                </c:pt>
                <c:pt idx="39">
                  <c:v>0.12382608695652172</c:v>
                </c:pt>
                <c:pt idx="40">
                  <c:v>3.8956521739130438E-2</c:v>
                </c:pt>
                <c:pt idx="41">
                  <c:v>0.30436350522899386</c:v>
                </c:pt>
                <c:pt idx="42">
                  <c:v>0.31008403361344539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Risk'!$AC$61:$AC$108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0.45987376014427411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1.1464319360015842E-2</c:v>
                </c:pt>
                <c:pt idx="13">
                  <c:v>1</c:v>
                </c:pt>
                <c:pt idx="14">
                  <c:v>0.34542012760960999</c:v>
                </c:pt>
                <c:pt idx="15">
                  <c:v>0</c:v>
                </c:pt>
                <c:pt idx="16">
                  <c:v>0.96182976803680909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0.24648648648648652</c:v>
                </c:pt>
                <c:pt idx="32">
                  <c:v>0.24964539007092201</c:v>
                </c:pt>
                <c:pt idx="33">
                  <c:v>0.39931623931623933</c:v>
                </c:pt>
                <c:pt idx="34">
                  <c:v>0.1819607843137255</c:v>
                </c:pt>
                <c:pt idx="35">
                  <c:v>0</c:v>
                </c:pt>
                <c:pt idx="36">
                  <c:v>0.32897196261682243</c:v>
                </c:pt>
                <c:pt idx="37">
                  <c:v>5.9534883720930229E-2</c:v>
                </c:pt>
                <c:pt idx="38">
                  <c:v>7.0551181102362207E-2</c:v>
                </c:pt>
                <c:pt idx="39">
                  <c:v>0</c:v>
                </c:pt>
                <c:pt idx="40">
                  <c:v>0</c:v>
                </c:pt>
                <c:pt idx="41">
                  <c:v>0.42012261089073205</c:v>
                </c:pt>
                <c:pt idx="42">
                  <c:v>0.41008403361344536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Risk'!$AZ$61:$AZ$108</c:f>
              <c:numCache>
                <c:formatCode>0%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1.3056534795683042E-4</c:v>
                </c:pt>
                <c:pt idx="8">
                  <c:v>6.1490561363280576E-5</c:v>
                </c:pt>
                <c:pt idx="9">
                  <c:v>0</c:v>
                </c:pt>
                <c:pt idx="10">
                  <c:v>0</c:v>
                </c:pt>
                <c:pt idx="11">
                  <c:v>7.847082494969819E-2</c:v>
                </c:pt>
                <c:pt idx="12">
                  <c:v>0</c:v>
                </c:pt>
                <c:pt idx="13">
                  <c:v>0</c:v>
                </c:pt>
                <c:pt idx="14">
                  <c:v>0.23383129126524965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0.59090909090909094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3191808"/>
        <c:axId val="183214080"/>
      </c:barChart>
      <c:catAx>
        <c:axId val="183191808"/>
        <c:scaling>
          <c:orientation val="maxMin"/>
        </c:scaling>
        <c:axPos val="l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214080"/>
        <c:crosses val="autoZero"/>
        <c:auto val="1"/>
        <c:lblAlgn val="ctr"/>
        <c:lblOffset val="100"/>
      </c:catAx>
      <c:valAx>
        <c:axId val="183214080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191808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Risk'!$AF$2</c:f>
          <c:strCache>
            <c:ptCount val="1"/>
            <c:pt idx="0">
              <c:v>End RIIO-GD1 Without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Risk'!$AF$61:$AF$108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0.24180702441572002</c:v>
                </c:pt>
                <c:pt idx="8">
                  <c:v>0.69995695660704582</c:v>
                </c:pt>
                <c:pt idx="9">
                  <c:v>0.48178137651821862</c:v>
                </c:pt>
                <c:pt idx="10">
                  <c:v>0.21951219512195122</c:v>
                </c:pt>
                <c:pt idx="11">
                  <c:v>0.41448692152917505</c:v>
                </c:pt>
                <c:pt idx="12">
                  <c:v>0.88756658017180068</c:v>
                </c:pt>
                <c:pt idx="13">
                  <c:v>0</c:v>
                </c:pt>
                <c:pt idx="14">
                  <c:v>0</c:v>
                </c:pt>
                <c:pt idx="15">
                  <c:v>0.92248062015503873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0.51</c:v>
                </c:pt>
                <c:pt idx="22">
                  <c:v>0.51</c:v>
                </c:pt>
                <c:pt idx="23">
                  <c:v>0.16000000000000003</c:v>
                </c:pt>
                <c:pt idx="24">
                  <c:v>0.92363636363636348</c:v>
                </c:pt>
                <c:pt idx="25">
                  <c:v>0.16000000000000003</c:v>
                </c:pt>
                <c:pt idx="26">
                  <c:v>0.16000000000000003</c:v>
                </c:pt>
                <c:pt idx="27">
                  <c:v>0.69454545454545458</c:v>
                </c:pt>
                <c:pt idx="28">
                  <c:v>0.69454545454545447</c:v>
                </c:pt>
                <c:pt idx="29">
                  <c:v>0.92363636363636348</c:v>
                </c:pt>
                <c:pt idx="30">
                  <c:v>1</c:v>
                </c:pt>
                <c:pt idx="31">
                  <c:v>6.7297297297297304E-2</c:v>
                </c:pt>
                <c:pt idx="32">
                  <c:v>6.72340425531915E-2</c:v>
                </c:pt>
                <c:pt idx="33">
                  <c:v>6.051282051282051E-2</c:v>
                </c:pt>
                <c:pt idx="34">
                  <c:v>0.21098039215686279</c:v>
                </c:pt>
                <c:pt idx="35">
                  <c:v>0</c:v>
                </c:pt>
                <c:pt idx="36">
                  <c:v>7.476635514018691E-2</c:v>
                </c:pt>
                <c:pt idx="37">
                  <c:v>0.19720930232558134</c:v>
                </c:pt>
                <c:pt idx="38">
                  <c:v>0.17417322834645671</c:v>
                </c:pt>
                <c:pt idx="39">
                  <c:v>0.30852173913043474</c:v>
                </c:pt>
                <c:pt idx="40">
                  <c:v>0.9488695652173913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Risk'!$AG$61:$AG$108</c:f>
              <c:numCache>
                <c:formatCode>0%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0.14285714285714285</c:v>
                </c:pt>
                <c:pt idx="4">
                  <c:v>0</c:v>
                </c:pt>
                <c:pt idx="5">
                  <c:v>0</c:v>
                </c:pt>
                <c:pt idx="6">
                  <c:v>0.57534246575342463</c:v>
                </c:pt>
                <c:pt idx="7">
                  <c:v>0.58819689254471852</c:v>
                </c:pt>
                <c:pt idx="8">
                  <c:v>0.299981552831591</c:v>
                </c:pt>
                <c:pt idx="9">
                  <c:v>0.38461538461538464</c:v>
                </c:pt>
                <c:pt idx="10">
                  <c:v>0.78048780487804881</c:v>
                </c:pt>
                <c:pt idx="11">
                  <c:v>0.58148893360160969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0.28000000000000003</c:v>
                </c:pt>
                <c:pt idx="22">
                  <c:v>0.28000000000000003</c:v>
                </c:pt>
                <c:pt idx="23">
                  <c:v>0.48</c:v>
                </c:pt>
                <c:pt idx="24">
                  <c:v>4.3636363636363626E-2</c:v>
                </c:pt>
                <c:pt idx="25">
                  <c:v>0.48000000000000009</c:v>
                </c:pt>
                <c:pt idx="26">
                  <c:v>0.47999999999999993</c:v>
                </c:pt>
                <c:pt idx="27">
                  <c:v>0.17454545454545453</c:v>
                </c:pt>
                <c:pt idx="28">
                  <c:v>0.1745454545454545</c:v>
                </c:pt>
                <c:pt idx="29">
                  <c:v>4.3636363636363626E-2</c:v>
                </c:pt>
                <c:pt idx="30">
                  <c:v>0</c:v>
                </c:pt>
                <c:pt idx="31">
                  <c:v>0.47297297297297297</c:v>
                </c:pt>
                <c:pt idx="32">
                  <c:v>0.46978723404255318</c:v>
                </c:pt>
                <c:pt idx="33">
                  <c:v>0.2984615384615385</c:v>
                </c:pt>
                <c:pt idx="34">
                  <c:v>0.47254901960784318</c:v>
                </c:pt>
                <c:pt idx="35">
                  <c:v>0</c:v>
                </c:pt>
                <c:pt idx="36">
                  <c:v>0.32523364485981304</c:v>
                </c:pt>
                <c:pt idx="37">
                  <c:v>0.6397342192691029</c:v>
                </c:pt>
                <c:pt idx="38">
                  <c:v>0.64251968503937018</c:v>
                </c:pt>
                <c:pt idx="39">
                  <c:v>0.68208695652173901</c:v>
                </c:pt>
                <c:pt idx="40">
                  <c:v>2.9217391304347824E-2</c:v>
                </c:pt>
                <c:pt idx="41">
                  <c:v>3.4980165885322753E-2</c:v>
                </c:pt>
                <c:pt idx="42">
                  <c:v>3.5714285714285712E-2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Risk'!$AH$61:$AH$108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0.8571428571428571</c:v>
                </c:pt>
                <c:pt idx="4">
                  <c:v>0.51394570472294532</c:v>
                </c:pt>
                <c:pt idx="5">
                  <c:v>0</c:v>
                </c:pt>
                <c:pt idx="6">
                  <c:v>0.32876712328767121</c:v>
                </c:pt>
                <c:pt idx="7">
                  <c:v>0.16999608303956126</c:v>
                </c:pt>
                <c:pt idx="8">
                  <c:v>0</c:v>
                </c:pt>
                <c:pt idx="9">
                  <c:v>0.13360323886639677</c:v>
                </c:pt>
                <c:pt idx="10">
                  <c:v>0</c:v>
                </c:pt>
                <c:pt idx="11">
                  <c:v>4.0241448692152921E-3</c:v>
                </c:pt>
                <c:pt idx="12">
                  <c:v>0</c:v>
                </c:pt>
                <c:pt idx="13">
                  <c:v>0</c:v>
                </c:pt>
                <c:pt idx="14">
                  <c:v>0.12907728643714125</c:v>
                </c:pt>
                <c:pt idx="15">
                  <c:v>0</c:v>
                </c:pt>
                <c:pt idx="16">
                  <c:v>0</c:v>
                </c:pt>
                <c:pt idx="17">
                  <c:v>0.10666666666666667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0.20999999999999996</c:v>
                </c:pt>
                <c:pt idx="22">
                  <c:v>0.20999999999999996</c:v>
                </c:pt>
                <c:pt idx="23">
                  <c:v>0.35999999999999993</c:v>
                </c:pt>
                <c:pt idx="24">
                  <c:v>3.2727272727272723E-2</c:v>
                </c:pt>
                <c:pt idx="25">
                  <c:v>0.35999999999999993</c:v>
                </c:pt>
                <c:pt idx="26">
                  <c:v>0.36000000000000004</c:v>
                </c:pt>
                <c:pt idx="27">
                  <c:v>0.13090909090909089</c:v>
                </c:pt>
                <c:pt idx="28">
                  <c:v>0.13090909090909089</c:v>
                </c:pt>
                <c:pt idx="29">
                  <c:v>3.2727272727272723E-2</c:v>
                </c:pt>
                <c:pt idx="30">
                  <c:v>0</c:v>
                </c:pt>
                <c:pt idx="31">
                  <c:v>0.32108108108108108</c:v>
                </c:pt>
                <c:pt idx="32">
                  <c:v>0.32255319148936173</c:v>
                </c:pt>
                <c:pt idx="33">
                  <c:v>0.41641025641025642</c:v>
                </c:pt>
                <c:pt idx="34">
                  <c:v>0.21411764705882352</c:v>
                </c:pt>
                <c:pt idx="35">
                  <c:v>0</c:v>
                </c:pt>
                <c:pt idx="36">
                  <c:v>0.41495327102803742</c:v>
                </c:pt>
                <c:pt idx="37">
                  <c:v>0.12956810631229235</c:v>
                </c:pt>
                <c:pt idx="38">
                  <c:v>0.1436220472440945</c:v>
                </c:pt>
                <c:pt idx="39">
                  <c:v>9.3913043478260853E-3</c:v>
                </c:pt>
                <c:pt idx="40">
                  <c:v>2.1913043478260865E-2</c:v>
                </c:pt>
                <c:pt idx="41">
                  <c:v>0.28813559322033899</c:v>
                </c:pt>
                <c:pt idx="42">
                  <c:v>0.29411764705882354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Risk'!$AI$61:$AI$108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0.48605429527705468</c:v>
                </c:pt>
                <c:pt idx="5">
                  <c:v>1</c:v>
                </c:pt>
                <c:pt idx="6">
                  <c:v>9.5890410958904104E-2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0.11052269993486331</c:v>
                </c:pt>
                <c:pt idx="13">
                  <c:v>0</c:v>
                </c:pt>
                <c:pt idx="14">
                  <c:v>0.31311245360525086</c:v>
                </c:pt>
                <c:pt idx="15">
                  <c:v>7.7519379844961239E-2</c:v>
                </c:pt>
                <c:pt idx="16">
                  <c:v>0.13564901180746991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0.13864864864864868</c:v>
                </c:pt>
                <c:pt idx="32">
                  <c:v>0.1404255319148936</c:v>
                </c:pt>
                <c:pt idx="33">
                  <c:v>0.22461538461538461</c:v>
                </c:pt>
                <c:pt idx="34">
                  <c:v>0.10235294117647056</c:v>
                </c:pt>
                <c:pt idx="35">
                  <c:v>0</c:v>
                </c:pt>
                <c:pt idx="36">
                  <c:v>0.18504672897196259</c:v>
                </c:pt>
                <c:pt idx="37">
                  <c:v>3.3488372093023244E-2</c:v>
                </c:pt>
                <c:pt idx="38">
                  <c:v>3.9685039370078737E-2</c:v>
                </c:pt>
                <c:pt idx="39">
                  <c:v>0</c:v>
                </c:pt>
                <c:pt idx="40">
                  <c:v>0</c:v>
                </c:pt>
                <c:pt idx="41">
                  <c:v>0.31518211323476381</c:v>
                </c:pt>
                <c:pt idx="42">
                  <c:v>0.32100840336134456</c:v>
                </c:pt>
                <c:pt idx="43">
                  <c:v>0.14593781344032097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Risk'!$AJ$61:$AJ$108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1.9107198933359737E-3</c:v>
                </c:pt>
                <c:pt idx="13">
                  <c:v>0.83978074422907056</c:v>
                </c:pt>
                <c:pt idx="14">
                  <c:v>0.55781025995760791</c:v>
                </c:pt>
                <c:pt idx="15">
                  <c:v>0</c:v>
                </c:pt>
                <c:pt idx="16">
                  <c:v>0.84362020863053377</c:v>
                </c:pt>
                <c:pt idx="17">
                  <c:v>0.89333333333333331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0.34871979805265058</c:v>
                </c:pt>
                <c:pt idx="42">
                  <c:v>0.3491596638655462</c:v>
                </c:pt>
                <c:pt idx="43">
                  <c:v>0.85406218655967903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Risk'!$BA$61:$BA$108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6.1490561363141107E-5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0.16021925577092944</c:v>
                </c:pt>
                <c:pt idx="14">
                  <c:v>0</c:v>
                </c:pt>
                <c:pt idx="15">
                  <c:v>0</c:v>
                </c:pt>
                <c:pt idx="16">
                  <c:v>2.0730779561996329E-2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1.2982329606923909E-2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3313536"/>
        <c:axId val="183315072"/>
      </c:barChart>
      <c:catAx>
        <c:axId val="183313536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315072"/>
        <c:crosses val="autoZero"/>
        <c:lblAlgn val="ctr"/>
        <c:lblOffset val="100"/>
      </c:catAx>
      <c:valAx>
        <c:axId val="183315072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313536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Health'!$F$2</c:f>
          <c:strCache>
            <c:ptCount val="1"/>
            <c:pt idx="0">
              <c:v>RIIO-GD1 Starting Position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Health'!$J$263:$J$310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0.31605049594229034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1.4766940853897374E-2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4.0241448692152921E-3</c:v>
                </c:pt>
                <c:pt idx="12">
                  <c:v>0.89865586027846467</c:v>
                </c:pt>
                <c:pt idx="13">
                  <c:v>0</c:v>
                </c:pt>
                <c:pt idx="14">
                  <c:v>0</c:v>
                </c:pt>
                <c:pt idx="15">
                  <c:v>0.92248062015503873</c:v>
                </c:pt>
                <c:pt idx="16">
                  <c:v>0.13564901180746991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9.0909090909090912E-2</c:v>
                </c:pt>
                <c:pt idx="28">
                  <c:v>9.0909090909090912E-2</c:v>
                </c:pt>
                <c:pt idx="29">
                  <c:v>0</c:v>
                </c:pt>
                <c:pt idx="30">
                  <c:v>0.11764705882352941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0.12745098039215685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4.9404976559682658E-2</c:v>
                </c:pt>
                <c:pt idx="42">
                  <c:v>0.05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Health'!$I$263:$I$310</c:f>
              <c:numCache>
                <c:formatCode>0%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0.33453561767357981</c:v>
                </c:pt>
                <c:pt idx="3">
                  <c:v>3.5714285714285712E-2</c:v>
                </c:pt>
                <c:pt idx="4">
                  <c:v>0.4715507623651915</c:v>
                </c:pt>
                <c:pt idx="5">
                  <c:v>0</c:v>
                </c:pt>
                <c:pt idx="6">
                  <c:v>0.39726027397260272</c:v>
                </c:pt>
                <c:pt idx="7">
                  <c:v>4.9797623710667184E-2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0.19517102615694165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8.9898160248615654E-3</c:v>
                </c:pt>
                <c:pt idx="17">
                  <c:v>0.10666666666666667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0.41666666666666669</c:v>
                </c:pt>
                <c:pt idx="22">
                  <c:v>0.41666666666666669</c:v>
                </c:pt>
                <c:pt idx="23">
                  <c:v>0</c:v>
                </c:pt>
                <c:pt idx="24">
                  <c:v>0.90909090909090906</c:v>
                </c:pt>
                <c:pt idx="25">
                  <c:v>0</c:v>
                </c:pt>
                <c:pt idx="26">
                  <c:v>0</c:v>
                </c:pt>
                <c:pt idx="27">
                  <c:v>0.54545454545454541</c:v>
                </c:pt>
                <c:pt idx="28">
                  <c:v>0.54545454545454541</c:v>
                </c:pt>
                <c:pt idx="29">
                  <c:v>0.90909090909090906</c:v>
                </c:pt>
                <c:pt idx="30">
                  <c:v>0.88235294117647056</c:v>
                </c:pt>
                <c:pt idx="31">
                  <c:v>0.23648648648648643</c:v>
                </c:pt>
                <c:pt idx="32">
                  <c:v>0.23404255319148937</c:v>
                </c:pt>
                <c:pt idx="33">
                  <c:v>5.128205128205128E-2</c:v>
                </c:pt>
                <c:pt idx="34">
                  <c:v>0.37254901960784315</c:v>
                </c:pt>
                <c:pt idx="35">
                  <c:v>0</c:v>
                </c:pt>
                <c:pt idx="36">
                  <c:v>1.8691588785046728E-2</c:v>
                </c:pt>
                <c:pt idx="37">
                  <c:v>0.67109634551495012</c:v>
                </c:pt>
                <c:pt idx="38">
                  <c:v>0.63779527559055116</c:v>
                </c:pt>
                <c:pt idx="39">
                  <c:v>0.9739130434782608</c:v>
                </c:pt>
                <c:pt idx="40">
                  <c:v>0.93913043478260871</c:v>
                </c:pt>
                <c:pt idx="41">
                  <c:v>0.24558240173097728</c:v>
                </c:pt>
                <c:pt idx="42">
                  <c:v>0.25</c:v>
                </c:pt>
                <c:pt idx="43">
                  <c:v>9.9799398194583749E-2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Health'!$H$263:$H$310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0.34941388638412985</c:v>
                </c:pt>
                <c:pt idx="3">
                  <c:v>0.9642857142857143</c:v>
                </c:pt>
                <c:pt idx="4">
                  <c:v>0.52844923763480844</c:v>
                </c:pt>
                <c:pt idx="5">
                  <c:v>0</c:v>
                </c:pt>
                <c:pt idx="6">
                  <c:v>0.44109589041095892</c:v>
                </c:pt>
                <c:pt idx="7">
                  <c:v>0.20403446925186056</c:v>
                </c:pt>
                <c:pt idx="8">
                  <c:v>1</c:v>
                </c:pt>
                <c:pt idx="9">
                  <c:v>0.46963562753036436</c:v>
                </c:pt>
                <c:pt idx="10">
                  <c:v>0.66666666666666663</c:v>
                </c:pt>
                <c:pt idx="11">
                  <c:v>0.44869215291750503</c:v>
                </c:pt>
                <c:pt idx="12">
                  <c:v>0</c:v>
                </c:pt>
                <c:pt idx="13">
                  <c:v>0</c:v>
                </c:pt>
                <c:pt idx="14">
                  <c:v>0.72658480336329767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0.39307609087630724</c:v>
                </c:pt>
                <c:pt idx="42">
                  <c:v>0.39957983193277313</c:v>
                </c:pt>
                <c:pt idx="43">
                  <c:v>9.9799398194583749E-2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Health'!$G$263:$G$310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0.16164383561643836</c:v>
                </c:pt>
                <c:pt idx="7">
                  <c:v>0.73132262697480066</c:v>
                </c:pt>
                <c:pt idx="8">
                  <c:v>0</c:v>
                </c:pt>
                <c:pt idx="9">
                  <c:v>0.53036437246963564</c:v>
                </c:pt>
                <c:pt idx="10">
                  <c:v>0.33333333333333331</c:v>
                </c:pt>
                <c:pt idx="11">
                  <c:v>0.34808853118712274</c:v>
                </c:pt>
                <c:pt idx="12">
                  <c:v>0</c:v>
                </c:pt>
                <c:pt idx="13">
                  <c:v>6.9528773651566615E-3</c:v>
                </c:pt>
                <c:pt idx="14">
                  <c:v>0.27341519663670233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0.58333333333333337</c:v>
                </c:pt>
                <c:pt idx="22">
                  <c:v>0.58333333333333337</c:v>
                </c:pt>
                <c:pt idx="23">
                  <c:v>1</c:v>
                </c:pt>
                <c:pt idx="24">
                  <c:v>9.0909090909090912E-2</c:v>
                </c:pt>
                <c:pt idx="25">
                  <c:v>1</c:v>
                </c:pt>
                <c:pt idx="26">
                  <c:v>1</c:v>
                </c:pt>
                <c:pt idx="27">
                  <c:v>0.36363636363636365</c:v>
                </c:pt>
                <c:pt idx="28">
                  <c:v>0.36363636363636365</c:v>
                </c:pt>
                <c:pt idx="29">
                  <c:v>9.0909090909090912E-2</c:v>
                </c:pt>
                <c:pt idx="30">
                  <c:v>0</c:v>
                </c:pt>
                <c:pt idx="31">
                  <c:v>0.76351351351351338</c:v>
                </c:pt>
                <c:pt idx="32">
                  <c:v>0.76595744680851063</c:v>
                </c:pt>
                <c:pt idx="33">
                  <c:v>0.94871794871794868</c:v>
                </c:pt>
                <c:pt idx="34">
                  <c:v>0.5</c:v>
                </c:pt>
                <c:pt idx="35">
                  <c:v>0</c:v>
                </c:pt>
                <c:pt idx="36">
                  <c:v>0.98130841121495327</c:v>
                </c:pt>
                <c:pt idx="37">
                  <c:v>0.32890365448504982</c:v>
                </c:pt>
                <c:pt idx="38">
                  <c:v>0.36220472440944884</c:v>
                </c:pt>
                <c:pt idx="39">
                  <c:v>2.6086956521739126E-2</c:v>
                </c:pt>
                <c:pt idx="40">
                  <c:v>6.0869565217391307E-2</c:v>
                </c:pt>
                <c:pt idx="41">
                  <c:v>0.19617742517129463</c:v>
                </c:pt>
                <c:pt idx="42">
                  <c:v>0.2</c:v>
                </c:pt>
                <c:pt idx="43">
                  <c:v>0.59979939819458372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Health'!$F$263:$F$310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4.0241448692152921E-3</c:v>
                </c:pt>
                <c:pt idx="12">
                  <c:v>0.10134413972153526</c:v>
                </c:pt>
                <c:pt idx="13">
                  <c:v>0.83282786686391397</c:v>
                </c:pt>
                <c:pt idx="14">
                  <c:v>0</c:v>
                </c:pt>
                <c:pt idx="15">
                  <c:v>7.7519379844961239E-2</c:v>
                </c:pt>
                <c:pt idx="16">
                  <c:v>0.83463039260567218</c:v>
                </c:pt>
                <c:pt idx="17">
                  <c:v>0.89333333333333331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0.10277677605481428</c:v>
                </c:pt>
                <c:pt idx="42">
                  <c:v>0.10042016806722689</c:v>
                </c:pt>
                <c:pt idx="43">
                  <c:v>0.20060180541624875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Health'!$CL$263:$CL$310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7.8339208774365427E-5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0.16021925577092944</c:v>
                </c:pt>
                <c:pt idx="14">
                  <c:v>0</c:v>
                </c:pt>
                <c:pt idx="15">
                  <c:v>0</c:v>
                </c:pt>
                <c:pt idx="16">
                  <c:v>2.0730779561996329E-2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1.2982329606923909E-2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3435648"/>
        <c:axId val="183437184"/>
      </c:barChart>
      <c:catAx>
        <c:axId val="183435648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437184"/>
        <c:crosses val="autoZero"/>
        <c:lblAlgn val="ctr"/>
        <c:lblOffset val="100"/>
        <c:tickLblSkip val="1"/>
      </c:catAx>
      <c:valAx>
        <c:axId val="183437184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435648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Health'!$M$2</c:f>
          <c:strCache>
            <c:ptCount val="1"/>
            <c:pt idx="0">
              <c:v>Mid RIIO-GD1 With Proposed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Health'!$Q$263:$Q$310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0.45807033363390443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0.71304363180517871</c:v>
                </c:pt>
                <c:pt idx="13">
                  <c:v>0</c:v>
                </c:pt>
                <c:pt idx="14">
                  <c:v>0</c:v>
                </c:pt>
                <c:pt idx="15">
                  <c:v>0.76744186046511631</c:v>
                </c:pt>
                <c:pt idx="16">
                  <c:v>8.690980662529231E-2</c:v>
                </c:pt>
                <c:pt idx="17">
                  <c:v>0</c:v>
                </c:pt>
                <c:pt idx="18">
                  <c:v>0</c:v>
                </c:pt>
                <c:pt idx="19">
                  <c:v>0.78787878787878785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5.4545454545454543E-2</c:v>
                </c:pt>
                <c:pt idx="28">
                  <c:v>5.4545454545454543E-2</c:v>
                </c:pt>
                <c:pt idx="29">
                  <c:v>0</c:v>
                </c:pt>
                <c:pt idx="30">
                  <c:v>7.0588235294117646E-2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7.647058823529411E-2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4.9404976559682658E-2</c:v>
                </c:pt>
                <c:pt idx="42">
                  <c:v>0.05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Health'!$P$263:$P$310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0.34941388638412985</c:v>
                </c:pt>
                <c:pt idx="3">
                  <c:v>0</c:v>
                </c:pt>
                <c:pt idx="4">
                  <c:v>0.39457047229453329</c:v>
                </c:pt>
                <c:pt idx="5">
                  <c:v>0</c:v>
                </c:pt>
                <c:pt idx="6">
                  <c:v>0.25479452054794521</c:v>
                </c:pt>
                <c:pt idx="7">
                  <c:v>1.475388431910171E-2</c:v>
                </c:pt>
                <c:pt idx="8">
                  <c:v>0.56869479882237484</c:v>
                </c:pt>
                <c:pt idx="9">
                  <c:v>0</c:v>
                </c:pt>
                <c:pt idx="10">
                  <c:v>0</c:v>
                </c:pt>
                <c:pt idx="11">
                  <c:v>0.12877263581488935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8.6203361011074429E-3</c:v>
                </c:pt>
                <c:pt idx="17">
                  <c:v>5.3333333333333337E-2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0.25</c:v>
                </c:pt>
                <c:pt idx="23">
                  <c:v>0</c:v>
                </c:pt>
                <c:pt idx="24">
                  <c:v>0.54545454545454541</c:v>
                </c:pt>
                <c:pt idx="25">
                  <c:v>0</c:v>
                </c:pt>
                <c:pt idx="26">
                  <c:v>0</c:v>
                </c:pt>
                <c:pt idx="27">
                  <c:v>0.36363636363636365</c:v>
                </c:pt>
                <c:pt idx="28">
                  <c:v>0.36363636363636365</c:v>
                </c:pt>
                <c:pt idx="29">
                  <c:v>0.54545454545454541</c:v>
                </c:pt>
                <c:pt idx="30">
                  <c:v>0.57647058823529418</c:v>
                </c:pt>
                <c:pt idx="31">
                  <c:v>0.14189189189189186</c:v>
                </c:pt>
                <c:pt idx="32">
                  <c:v>0.14042553191489363</c:v>
                </c:pt>
                <c:pt idx="33">
                  <c:v>3.0769230769230771E-2</c:v>
                </c:pt>
                <c:pt idx="34">
                  <c:v>0.27450980392156865</c:v>
                </c:pt>
                <c:pt idx="35">
                  <c:v>0</c:v>
                </c:pt>
                <c:pt idx="36">
                  <c:v>1.1214953271028037E-2</c:v>
                </c:pt>
                <c:pt idx="37">
                  <c:v>0.40265780730897011</c:v>
                </c:pt>
                <c:pt idx="38">
                  <c:v>0.38267716535433066</c:v>
                </c:pt>
                <c:pt idx="39">
                  <c:v>0.58434782608695646</c:v>
                </c:pt>
                <c:pt idx="40">
                  <c:v>0.56347826086956521</c:v>
                </c:pt>
                <c:pt idx="41">
                  <c:v>0.24558240173097728</c:v>
                </c:pt>
                <c:pt idx="42">
                  <c:v>0.25</c:v>
                </c:pt>
                <c:pt idx="43">
                  <c:v>9.9799398194583749E-2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Health'!$O$263:$O$310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0.60542952770546676</c:v>
                </c:pt>
                <c:pt idx="5">
                  <c:v>0</c:v>
                </c:pt>
                <c:pt idx="6">
                  <c:v>0.38630136986301372</c:v>
                </c:pt>
                <c:pt idx="7">
                  <c:v>7.7686382034208107E-2</c:v>
                </c:pt>
                <c:pt idx="8">
                  <c:v>0.43081452404317955</c:v>
                </c:pt>
                <c:pt idx="9">
                  <c:v>0.36032388663967613</c:v>
                </c:pt>
                <c:pt idx="10">
                  <c:v>0.66666666666666663</c:v>
                </c:pt>
                <c:pt idx="11">
                  <c:v>0.61971830985915488</c:v>
                </c:pt>
                <c:pt idx="12">
                  <c:v>0</c:v>
                </c:pt>
                <c:pt idx="13">
                  <c:v>0</c:v>
                </c:pt>
                <c:pt idx="14">
                  <c:v>0.60966915773067276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0.16666666666666666</c:v>
                </c:pt>
                <c:pt idx="22">
                  <c:v>0.16666666666666666</c:v>
                </c:pt>
                <c:pt idx="23">
                  <c:v>0</c:v>
                </c:pt>
                <c:pt idx="24">
                  <c:v>0.36363636363636365</c:v>
                </c:pt>
                <c:pt idx="25">
                  <c:v>0</c:v>
                </c:pt>
                <c:pt idx="26">
                  <c:v>0</c:v>
                </c:pt>
                <c:pt idx="27">
                  <c:v>0.2181818181818182</c:v>
                </c:pt>
                <c:pt idx="28">
                  <c:v>0.21818181818181823</c:v>
                </c:pt>
                <c:pt idx="29">
                  <c:v>0.36363636363636365</c:v>
                </c:pt>
                <c:pt idx="30">
                  <c:v>0.35294117647058826</c:v>
                </c:pt>
                <c:pt idx="31">
                  <c:v>9.4594594594594586E-2</c:v>
                </c:pt>
                <c:pt idx="32">
                  <c:v>9.3617021276595755E-2</c:v>
                </c:pt>
                <c:pt idx="33">
                  <c:v>2.0512820512820513E-2</c:v>
                </c:pt>
                <c:pt idx="34">
                  <c:v>0.14901960784313725</c:v>
                </c:pt>
                <c:pt idx="35">
                  <c:v>0</c:v>
                </c:pt>
                <c:pt idx="36">
                  <c:v>7.4766355140186919E-3</c:v>
                </c:pt>
                <c:pt idx="37">
                  <c:v>0.26843853820598013</c:v>
                </c:pt>
                <c:pt idx="38">
                  <c:v>0.2551181102362205</c:v>
                </c:pt>
                <c:pt idx="39">
                  <c:v>0.38956521739130429</c:v>
                </c:pt>
                <c:pt idx="40">
                  <c:v>0.37565217391304351</c:v>
                </c:pt>
                <c:pt idx="41">
                  <c:v>0.39307609087630724</c:v>
                </c:pt>
                <c:pt idx="42">
                  <c:v>0.39957983193277313</c:v>
                </c:pt>
                <c:pt idx="43">
                  <c:v>9.9799398194583749E-2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Health'!$N$263:$N$310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0.35890410958904112</c:v>
                </c:pt>
                <c:pt idx="7">
                  <c:v>0.90742916829873344</c:v>
                </c:pt>
                <c:pt idx="8">
                  <c:v>0</c:v>
                </c:pt>
                <c:pt idx="9">
                  <c:v>0.63967611336032393</c:v>
                </c:pt>
                <c:pt idx="10">
                  <c:v>0.33333333333333331</c:v>
                </c:pt>
                <c:pt idx="11">
                  <c:v>0.21327967806841047</c:v>
                </c:pt>
                <c:pt idx="12">
                  <c:v>0</c:v>
                </c:pt>
                <c:pt idx="13">
                  <c:v>6.9528773651566615E-3</c:v>
                </c:pt>
                <c:pt idx="14">
                  <c:v>0.27341519663670233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0.34999999999999992</c:v>
                </c:pt>
                <c:pt idx="22">
                  <c:v>0.34999999999999992</c:v>
                </c:pt>
                <c:pt idx="23">
                  <c:v>0.6</c:v>
                </c:pt>
                <c:pt idx="24">
                  <c:v>5.4545454545454543E-2</c:v>
                </c:pt>
                <c:pt idx="25">
                  <c:v>0.6</c:v>
                </c:pt>
                <c:pt idx="26">
                  <c:v>0.6</c:v>
                </c:pt>
                <c:pt idx="27">
                  <c:v>0.21818181818181817</c:v>
                </c:pt>
                <c:pt idx="28">
                  <c:v>0.21818181818181817</c:v>
                </c:pt>
                <c:pt idx="29">
                  <c:v>5.4545454545454543E-2</c:v>
                </c:pt>
                <c:pt idx="30">
                  <c:v>0</c:v>
                </c:pt>
                <c:pt idx="31">
                  <c:v>0.45810810810810798</c:v>
                </c:pt>
                <c:pt idx="32">
                  <c:v>0.45957446808510638</c:v>
                </c:pt>
                <c:pt idx="33">
                  <c:v>0.56923076923076921</c:v>
                </c:pt>
                <c:pt idx="34">
                  <c:v>0.3</c:v>
                </c:pt>
                <c:pt idx="35">
                  <c:v>0</c:v>
                </c:pt>
                <c:pt idx="36">
                  <c:v>0.58878504672897192</c:v>
                </c:pt>
                <c:pt idx="37">
                  <c:v>0.19734219269102987</c:v>
                </c:pt>
                <c:pt idx="38">
                  <c:v>0.21732283464566929</c:v>
                </c:pt>
                <c:pt idx="39">
                  <c:v>1.5652173913043476E-2</c:v>
                </c:pt>
                <c:pt idx="40">
                  <c:v>3.6521739130434779E-2</c:v>
                </c:pt>
                <c:pt idx="41">
                  <c:v>0.19617742517129463</c:v>
                </c:pt>
                <c:pt idx="42">
                  <c:v>0.2</c:v>
                </c:pt>
                <c:pt idx="43">
                  <c:v>0.59979939819458372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Health'!$M$263:$M$310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0.19251577998196573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4.0241448692152921E-3</c:v>
                </c:pt>
                <c:pt idx="12">
                  <c:v>0.28695636819482145</c:v>
                </c:pt>
                <c:pt idx="13">
                  <c:v>0.91293749474937869</c:v>
                </c:pt>
                <c:pt idx="14">
                  <c:v>0</c:v>
                </c:pt>
                <c:pt idx="15">
                  <c:v>0.23255813953488372</c:v>
                </c:pt>
                <c:pt idx="16">
                  <c:v>0.9044698572736003</c:v>
                </c:pt>
                <c:pt idx="17">
                  <c:v>0.94666666666666666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0.23333333333333336</c:v>
                </c:pt>
                <c:pt idx="22">
                  <c:v>0.23333333333333336</c:v>
                </c:pt>
                <c:pt idx="23">
                  <c:v>0.40000000000000008</c:v>
                </c:pt>
                <c:pt idx="24">
                  <c:v>3.6363636363636369E-2</c:v>
                </c:pt>
                <c:pt idx="25">
                  <c:v>0.4</c:v>
                </c:pt>
                <c:pt idx="26">
                  <c:v>0.4</c:v>
                </c:pt>
                <c:pt idx="27">
                  <c:v>0.14545454545454548</c:v>
                </c:pt>
                <c:pt idx="28">
                  <c:v>0.14545454545454548</c:v>
                </c:pt>
                <c:pt idx="29">
                  <c:v>3.6363636363636369E-2</c:v>
                </c:pt>
                <c:pt idx="30">
                  <c:v>0</c:v>
                </c:pt>
                <c:pt idx="31">
                  <c:v>0.30540540540540534</c:v>
                </c:pt>
                <c:pt idx="32">
                  <c:v>0.30638297872340425</c:v>
                </c:pt>
                <c:pt idx="33">
                  <c:v>0.37948717948717953</c:v>
                </c:pt>
                <c:pt idx="34">
                  <c:v>0.2</c:v>
                </c:pt>
                <c:pt idx="35">
                  <c:v>0</c:v>
                </c:pt>
                <c:pt idx="36">
                  <c:v>0.3925233644859813</c:v>
                </c:pt>
                <c:pt idx="37">
                  <c:v>0.13156146179401995</c:v>
                </c:pt>
                <c:pt idx="38">
                  <c:v>0.14488188976377955</c:v>
                </c:pt>
                <c:pt idx="39">
                  <c:v>1.0434782608695653E-2</c:v>
                </c:pt>
                <c:pt idx="40">
                  <c:v>2.4347826086956525E-2</c:v>
                </c:pt>
                <c:pt idx="41">
                  <c:v>0.10998918139199423</c:v>
                </c:pt>
                <c:pt idx="42">
                  <c:v>0.10042016806722689</c:v>
                </c:pt>
                <c:pt idx="43">
                  <c:v>0.20060180541624875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Health'!$CM$263:$CM$310</c:f>
              <c:numCache>
                <c:formatCode>0%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1.3056534795683042E-4</c:v>
                </c:pt>
                <c:pt idx="8">
                  <c:v>4.9067713444564637E-4</c:v>
                </c:pt>
                <c:pt idx="9">
                  <c:v>0</c:v>
                </c:pt>
                <c:pt idx="10">
                  <c:v>0</c:v>
                </c:pt>
                <c:pt idx="11">
                  <c:v>3.4205231388329982E-2</c:v>
                </c:pt>
                <c:pt idx="12">
                  <c:v>0</c:v>
                </c:pt>
                <c:pt idx="13">
                  <c:v>8.0109627885464718E-2</c:v>
                </c:pt>
                <c:pt idx="14">
                  <c:v>0.11691564563262488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0.21212121212121213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5.7699242697439599E-3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3605888"/>
        <c:axId val="183611776"/>
      </c:barChart>
      <c:catAx>
        <c:axId val="183605888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611776"/>
        <c:crosses val="autoZero"/>
        <c:lblAlgn val="ctr"/>
        <c:lblOffset val="100"/>
        <c:tickLblSkip val="1"/>
      </c:catAx>
      <c:valAx>
        <c:axId val="183611776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605888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Health'!$T$2</c:f>
          <c:strCache>
            <c:ptCount val="1"/>
            <c:pt idx="0">
              <c:v>Mid RIIO-GD1 Without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Health'!$X$263:$X$310</c:f>
              <c:numCache>
                <c:formatCode>0%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0.65058611361587015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0.16712328767123288</c:v>
                </c:pt>
                <c:pt idx="7">
                  <c:v>6.4629847238542884E-2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0.12072434607645875</c:v>
                </c:pt>
                <c:pt idx="12">
                  <c:v>0.89865586027846467</c:v>
                </c:pt>
                <c:pt idx="13">
                  <c:v>0</c:v>
                </c:pt>
                <c:pt idx="14">
                  <c:v>0</c:v>
                </c:pt>
                <c:pt idx="15">
                  <c:v>0.92248062015503873</c:v>
                </c:pt>
                <c:pt idx="16">
                  <c:v>0.13564901180746991</c:v>
                </c:pt>
                <c:pt idx="17">
                  <c:v>0.10666666666666667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0.16666666666666666</c:v>
                </c:pt>
                <c:pt idx="22">
                  <c:v>0.16666666666666666</c:v>
                </c:pt>
                <c:pt idx="23">
                  <c:v>0</c:v>
                </c:pt>
                <c:pt idx="24">
                  <c:v>0.36363636363636365</c:v>
                </c:pt>
                <c:pt idx="25">
                  <c:v>0</c:v>
                </c:pt>
                <c:pt idx="26">
                  <c:v>0</c:v>
                </c:pt>
                <c:pt idx="27">
                  <c:v>0.30909090909090908</c:v>
                </c:pt>
                <c:pt idx="28">
                  <c:v>0.30909090909090914</c:v>
                </c:pt>
                <c:pt idx="29">
                  <c:v>0.36363636363636365</c:v>
                </c:pt>
                <c:pt idx="30">
                  <c:v>0.47058823529411764</c:v>
                </c:pt>
                <c:pt idx="31">
                  <c:v>9.4594594594594586E-2</c:v>
                </c:pt>
                <c:pt idx="32">
                  <c:v>9.3617021276595755E-2</c:v>
                </c:pt>
                <c:pt idx="33">
                  <c:v>2.0512820512820513E-2</c:v>
                </c:pt>
                <c:pt idx="34">
                  <c:v>0.27647058823529413</c:v>
                </c:pt>
                <c:pt idx="35">
                  <c:v>0</c:v>
                </c:pt>
                <c:pt idx="36">
                  <c:v>7.4766355140186919E-3</c:v>
                </c:pt>
                <c:pt idx="37">
                  <c:v>0.26843853820598013</c:v>
                </c:pt>
                <c:pt idx="38">
                  <c:v>0.2551181102362205</c:v>
                </c:pt>
                <c:pt idx="39">
                  <c:v>0.38956521739130429</c:v>
                </c:pt>
                <c:pt idx="40">
                  <c:v>0.37565217391304351</c:v>
                </c:pt>
                <c:pt idx="41">
                  <c:v>7.3927154706094483E-2</c:v>
                </c:pt>
                <c:pt idx="42">
                  <c:v>7.6470588235294124E-2</c:v>
                </c:pt>
                <c:pt idx="43">
                  <c:v>4.8144433299899696E-2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Health'!$W$263:$W$310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0.34941388638412985</c:v>
                </c:pt>
                <c:pt idx="3">
                  <c:v>0.10714285714285714</c:v>
                </c:pt>
                <c:pt idx="4">
                  <c:v>0.49274823354406844</c:v>
                </c:pt>
                <c:pt idx="5">
                  <c:v>0</c:v>
                </c:pt>
                <c:pt idx="6">
                  <c:v>0.31780821917808222</c:v>
                </c:pt>
                <c:pt idx="7">
                  <c:v>0.14336075205640422</c:v>
                </c:pt>
                <c:pt idx="8">
                  <c:v>0.39997540377545471</c:v>
                </c:pt>
                <c:pt idx="9">
                  <c:v>0.23481781376518218</c:v>
                </c:pt>
                <c:pt idx="10">
                  <c:v>8.943089430894309E-2</c:v>
                </c:pt>
                <c:pt idx="11">
                  <c:v>0.16901408450704225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8.9898160248615654E-3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0.25</c:v>
                </c:pt>
                <c:pt idx="23">
                  <c:v>0</c:v>
                </c:pt>
                <c:pt idx="24">
                  <c:v>0.54545454545454541</c:v>
                </c:pt>
                <c:pt idx="25">
                  <c:v>0</c:v>
                </c:pt>
                <c:pt idx="26">
                  <c:v>0</c:v>
                </c:pt>
                <c:pt idx="27">
                  <c:v>0.32727272727272727</c:v>
                </c:pt>
                <c:pt idx="28">
                  <c:v>0.32727272727272722</c:v>
                </c:pt>
                <c:pt idx="29">
                  <c:v>0.54545454545454541</c:v>
                </c:pt>
                <c:pt idx="30">
                  <c:v>0.52941176470588236</c:v>
                </c:pt>
                <c:pt idx="31">
                  <c:v>0.14189189189189186</c:v>
                </c:pt>
                <c:pt idx="32">
                  <c:v>0.14042553191489363</c:v>
                </c:pt>
                <c:pt idx="33">
                  <c:v>3.0769230769230771E-2</c:v>
                </c:pt>
                <c:pt idx="34">
                  <c:v>0.22352941176470587</c:v>
                </c:pt>
                <c:pt idx="35">
                  <c:v>0</c:v>
                </c:pt>
                <c:pt idx="36">
                  <c:v>1.1214953271028037E-2</c:v>
                </c:pt>
                <c:pt idx="37">
                  <c:v>0.40265780730897011</c:v>
                </c:pt>
                <c:pt idx="38">
                  <c:v>0.38267716535433066</c:v>
                </c:pt>
                <c:pt idx="39">
                  <c:v>0.58434782608695646</c:v>
                </c:pt>
                <c:pt idx="40">
                  <c:v>0.56347826086956521</c:v>
                </c:pt>
                <c:pt idx="41">
                  <c:v>0.24558240173097728</c:v>
                </c:pt>
                <c:pt idx="42">
                  <c:v>0.25</c:v>
                </c:pt>
                <c:pt idx="43">
                  <c:v>9.9799398194583749E-2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Health'!$V$263:$V$310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0.8928571428571429</c:v>
                </c:pt>
                <c:pt idx="4">
                  <c:v>0.50725176645593162</c:v>
                </c:pt>
                <c:pt idx="5">
                  <c:v>0</c:v>
                </c:pt>
                <c:pt idx="6">
                  <c:v>0.38630136986301372</c:v>
                </c:pt>
                <c:pt idx="7">
                  <c:v>0.36297166731949337</c:v>
                </c:pt>
                <c:pt idx="8">
                  <c:v>0.59996310566318201</c:v>
                </c:pt>
                <c:pt idx="9">
                  <c:v>0.49797570850202427</c:v>
                </c:pt>
                <c:pt idx="10">
                  <c:v>0.82926829268292679</c:v>
                </c:pt>
                <c:pt idx="11">
                  <c:v>0.61971830985915488</c:v>
                </c:pt>
                <c:pt idx="12">
                  <c:v>0</c:v>
                </c:pt>
                <c:pt idx="13">
                  <c:v>0</c:v>
                </c:pt>
                <c:pt idx="14">
                  <c:v>0.72658480336329767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0.23333333333333336</c:v>
                </c:pt>
                <c:pt idx="22">
                  <c:v>0.23333333333333336</c:v>
                </c:pt>
                <c:pt idx="23">
                  <c:v>0.40000000000000008</c:v>
                </c:pt>
                <c:pt idx="24">
                  <c:v>3.6363636363636369E-2</c:v>
                </c:pt>
                <c:pt idx="25">
                  <c:v>0.4</c:v>
                </c:pt>
                <c:pt idx="26">
                  <c:v>0.4</c:v>
                </c:pt>
                <c:pt idx="27">
                  <c:v>0.14545454545454548</c:v>
                </c:pt>
                <c:pt idx="28">
                  <c:v>0.14545454545454548</c:v>
                </c:pt>
                <c:pt idx="29">
                  <c:v>3.6363636363636369E-2</c:v>
                </c:pt>
                <c:pt idx="30">
                  <c:v>0</c:v>
                </c:pt>
                <c:pt idx="31">
                  <c:v>0.30540540540540534</c:v>
                </c:pt>
                <c:pt idx="32">
                  <c:v>0.30638297872340425</c:v>
                </c:pt>
                <c:pt idx="33">
                  <c:v>0.37948717948717953</c:v>
                </c:pt>
                <c:pt idx="34">
                  <c:v>0.2</c:v>
                </c:pt>
                <c:pt idx="35">
                  <c:v>0</c:v>
                </c:pt>
                <c:pt idx="36">
                  <c:v>0.3925233644859813</c:v>
                </c:pt>
                <c:pt idx="37">
                  <c:v>0.13156146179401995</c:v>
                </c:pt>
                <c:pt idx="38">
                  <c:v>0.14488188976377955</c:v>
                </c:pt>
                <c:pt idx="39">
                  <c:v>1.0434782608695653E-2</c:v>
                </c:pt>
                <c:pt idx="40">
                  <c:v>2.4347826086956525E-2</c:v>
                </c:pt>
                <c:pt idx="41">
                  <c:v>0.39307609087630724</c:v>
                </c:pt>
                <c:pt idx="42">
                  <c:v>0.39957983193277313</c:v>
                </c:pt>
                <c:pt idx="43">
                  <c:v>9.9799398194583749E-2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Health'!$U$263:$U$310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0.12876712328767123</c:v>
                </c:pt>
                <c:pt idx="7">
                  <c:v>0.42903773338555945</c:v>
                </c:pt>
                <c:pt idx="8">
                  <c:v>0</c:v>
                </c:pt>
                <c:pt idx="9">
                  <c:v>0.26720647773279355</c:v>
                </c:pt>
                <c:pt idx="10">
                  <c:v>8.1300813008130079E-2</c:v>
                </c:pt>
                <c:pt idx="11">
                  <c:v>8.651911468812877E-2</c:v>
                </c:pt>
                <c:pt idx="12">
                  <c:v>0</c:v>
                </c:pt>
                <c:pt idx="13">
                  <c:v>6.9528773651566615E-3</c:v>
                </c:pt>
                <c:pt idx="14">
                  <c:v>0.27341519663670233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0.34999999999999992</c:v>
                </c:pt>
                <c:pt idx="22">
                  <c:v>0.34999999999999992</c:v>
                </c:pt>
                <c:pt idx="23">
                  <c:v>0.6</c:v>
                </c:pt>
                <c:pt idx="24">
                  <c:v>5.4545454545454543E-2</c:v>
                </c:pt>
                <c:pt idx="25">
                  <c:v>0.6</c:v>
                </c:pt>
                <c:pt idx="26">
                  <c:v>0.6</c:v>
                </c:pt>
                <c:pt idx="27">
                  <c:v>0.21818181818181817</c:v>
                </c:pt>
                <c:pt idx="28">
                  <c:v>0.21818181818181817</c:v>
                </c:pt>
                <c:pt idx="29">
                  <c:v>5.4545454545454543E-2</c:v>
                </c:pt>
                <c:pt idx="30">
                  <c:v>0</c:v>
                </c:pt>
                <c:pt idx="31">
                  <c:v>0.45810810810810798</c:v>
                </c:pt>
                <c:pt idx="32">
                  <c:v>0.45957446808510638</c:v>
                </c:pt>
                <c:pt idx="33">
                  <c:v>0.56923076923076921</c:v>
                </c:pt>
                <c:pt idx="34">
                  <c:v>0.3</c:v>
                </c:pt>
                <c:pt idx="35">
                  <c:v>0</c:v>
                </c:pt>
                <c:pt idx="36">
                  <c:v>0.58878504672897192</c:v>
                </c:pt>
                <c:pt idx="37">
                  <c:v>0.19734219269102987</c:v>
                </c:pt>
                <c:pt idx="38">
                  <c:v>0.21732283464566929</c:v>
                </c:pt>
                <c:pt idx="39">
                  <c:v>1.5652173913043476E-2</c:v>
                </c:pt>
                <c:pt idx="40">
                  <c:v>3.6521739130434779E-2</c:v>
                </c:pt>
                <c:pt idx="41">
                  <c:v>0.19617742517129463</c:v>
                </c:pt>
                <c:pt idx="42">
                  <c:v>0.2</c:v>
                </c:pt>
                <c:pt idx="43">
                  <c:v>0.59979939819458372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Health'!$T$263:$T$310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4.0241448692152921E-3</c:v>
                </c:pt>
                <c:pt idx="12">
                  <c:v>0.10134413972153526</c:v>
                </c:pt>
                <c:pt idx="13">
                  <c:v>0.83282786686391397</c:v>
                </c:pt>
                <c:pt idx="14">
                  <c:v>0</c:v>
                </c:pt>
                <c:pt idx="15">
                  <c:v>7.7519379844961239E-2</c:v>
                </c:pt>
                <c:pt idx="16">
                  <c:v>0.83463039260567218</c:v>
                </c:pt>
                <c:pt idx="17">
                  <c:v>0.89333333333333331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7.8254597908402446E-2</c:v>
                </c:pt>
                <c:pt idx="42">
                  <c:v>7.3949579831932774E-2</c:v>
                </c:pt>
                <c:pt idx="43">
                  <c:v>0.15245737211634905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Health'!$CN$263:$CN$310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6.1490561363280576E-5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0.16021925577092944</c:v>
                </c:pt>
                <c:pt idx="14">
                  <c:v>0</c:v>
                </c:pt>
                <c:pt idx="15">
                  <c:v>0</c:v>
                </c:pt>
                <c:pt idx="16">
                  <c:v>2.0730779561996329E-2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1.2982329606923909E-2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3735424"/>
        <c:axId val="183736960"/>
      </c:barChart>
      <c:catAx>
        <c:axId val="183735424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736960"/>
        <c:crosses val="autoZero"/>
        <c:lblAlgn val="ctr"/>
        <c:lblOffset val="100"/>
        <c:tickLblSkip val="1"/>
      </c:catAx>
      <c:valAx>
        <c:axId val="183736960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735424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Health'!$AA$2</c:f>
          <c:strCache>
            <c:ptCount val="1"/>
            <c:pt idx="0">
              <c:v>End RIIO-GD1 With Proposed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Health'!$AE$263:$AE$310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0.54012623985572583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0.52743140333189242</c:v>
                </c:pt>
                <c:pt idx="13">
                  <c:v>0</c:v>
                </c:pt>
                <c:pt idx="14">
                  <c:v>0</c:v>
                </c:pt>
                <c:pt idx="15">
                  <c:v>0.61240310077519378</c:v>
                </c:pt>
                <c:pt idx="16">
                  <c:v>3.8170231963190929E-2</c:v>
                </c:pt>
                <c:pt idx="17">
                  <c:v>0</c:v>
                </c:pt>
                <c:pt idx="18">
                  <c:v>0</c:v>
                </c:pt>
                <c:pt idx="19">
                  <c:v>0.40909090909090912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3.2727272727272723E-2</c:v>
                </c:pt>
                <c:pt idx="28">
                  <c:v>3.2727272727272723E-2</c:v>
                </c:pt>
                <c:pt idx="29">
                  <c:v>0</c:v>
                </c:pt>
                <c:pt idx="30">
                  <c:v>4.2352941176470586E-2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4.5882352941176464E-2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4.9404976559682658E-2</c:v>
                </c:pt>
                <c:pt idx="42">
                  <c:v>0.05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Health'!$AD$263:$AD$310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0.3187058386017107</c:v>
                </c:pt>
                <c:pt idx="5">
                  <c:v>0</c:v>
                </c:pt>
                <c:pt idx="6">
                  <c:v>6.575342465753424E-2</c:v>
                </c:pt>
                <c:pt idx="7">
                  <c:v>0</c:v>
                </c:pt>
                <c:pt idx="8">
                  <c:v>0.39793471293986565</c:v>
                </c:pt>
                <c:pt idx="9">
                  <c:v>0</c:v>
                </c:pt>
                <c:pt idx="10">
                  <c:v>0</c:v>
                </c:pt>
                <c:pt idx="11">
                  <c:v>3.0181086519114688E-2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8.8050760629845033E-3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0.15</c:v>
                </c:pt>
                <c:pt idx="22">
                  <c:v>0.15</c:v>
                </c:pt>
                <c:pt idx="23">
                  <c:v>0</c:v>
                </c:pt>
                <c:pt idx="24">
                  <c:v>0.32727272727272722</c:v>
                </c:pt>
                <c:pt idx="25">
                  <c:v>0</c:v>
                </c:pt>
                <c:pt idx="26">
                  <c:v>0</c:v>
                </c:pt>
                <c:pt idx="27">
                  <c:v>0.24</c:v>
                </c:pt>
                <c:pt idx="28">
                  <c:v>0.24000000000000002</c:v>
                </c:pt>
                <c:pt idx="29">
                  <c:v>0.32727272727272722</c:v>
                </c:pt>
                <c:pt idx="30">
                  <c:v>0.37411764705882361</c:v>
                </c:pt>
                <c:pt idx="31">
                  <c:v>8.5135135135135098E-2</c:v>
                </c:pt>
                <c:pt idx="32">
                  <c:v>8.4255319148936164E-2</c:v>
                </c:pt>
                <c:pt idx="33">
                  <c:v>1.846153846153846E-2</c:v>
                </c:pt>
                <c:pt idx="34">
                  <c:v>0.19529411764705884</c:v>
                </c:pt>
                <c:pt idx="35">
                  <c:v>0</c:v>
                </c:pt>
                <c:pt idx="36">
                  <c:v>6.7289719626168224E-3</c:v>
                </c:pt>
                <c:pt idx="37">
                  <c:v>0.24159468438538206</c:v>
                </c:pt>
                <c:pt idx="38">
                  <c:v>0.2296062992125984</c:v>
                </c:pt>
                <c:pt idx="39">
                  <c:v>0.3506086956521739</c:v>
                </c:pt>
                <c:pt idx="40">
                  <c:v>0.33808695652173909</c:v>
                </c:pt>
                <c:pt idx="41">
                  <c:v>0.24558240173097728</c:v>
                </c:pt>
                <c:pt idx="42">
                  <c:v>0.25</c:v>
                </c:pt>
                <c:pt idx="43">
                  <c:v>9.9799398194583749E-2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Health'!$AC$263:$AC$310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0.68129416139828936</c:v>
                </c:pt>
                <c:pt idx="5">
                  <c:v>0</c:v>
                </c:pt>
                <c:pt idx="6">
                  <c:v>0.32876712328767121</c:v>
                </c:pt>
                <c:pt idx="7">
                  <c:v>2.5851938895417155E-2</c:v>
                </c:pt>
                <c:pt idx="8">
                  <c:v>0.60200379649877112</c:v>
                </c:pt>
                <c:pt idx="9">
                  <c:v>0.2793522267206478</c:v>
                </c:pt>
                <c:pt idx="10">
                  <c:v>0.66666666666666663</c:v>
                </c:pt>
                <c:pt idx="11">
                  <c:v>0.58148893360160969</c:v>
                </c:pt>
                <c:pt idx="12">
                  <c:v>0</c:v>
                </c:pt>
                <c:pt idx="13">
                  <c:v>0</c:v>
                </c:pt>
                <c:pt idx="14">
                  <c:v>0.49275351209804791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0.20000000000000004</c:v>
                </c:pt>
                <c:pt idx="22">
                  <c:v>0.20000000000000004</c:v>
                </c:pt>
                <c:pt idx="23">
                  <c:v>0</c:v>
                </c:pt>
                <c:pt idx="24">
                  <c:v>0.43636363636363645</c:v>
                </c:pt>
                <c:pt idx="25">
                  <c:v>0</c:v>
                </c:pt>
                <c:pt idx="26">
                  <c:v>0</c:v>
                </c:pt>
                <c:pt idx="27">
                  <c:v>0.27636363636363637</c:v>
                </c:pt>
                <c:pt idx="28">
                  <c:v>0.27636363636363637</c:v>
                </c:pt>
                <c:pt idx="29">
                  <c:v>0.43636363636363645</c:v>
                </c:pt>
                <c:pt idx="30">
                  <c:v>0.44235294117647056</c:v>
                </c:pt>
                <c:pt idx="31">
                  <c:v>0.11351351351351349</c:v>
                </c:pt>
                <c:pt idx="32">
                  <c:v>0.11234042553191489</c:v>
                </c:pt>
                <c:pt idx="33">
                  <c:v>2.4615384615384619E-2</c:v>
                </c:pt>
                <c:pt idx="34">
                  <c:v>0.19921568627450981</c:v>
                </c:pt>
                <c:pt idx="35">
                  <c:v>0</c:v>
                </c:pt>
                <c:pt idx="36">
                  <c:v>8.9719626168224299E-3</c:v>
                </c:pt>
                <c:pt idx="37">
                  <c:v>0.32212624584717608</c:v>
                </c:pt>
                <c:pt idx="38">
                  <c:v>0.30614173228346453</c:v>
                </c:pt>
                <c:pt idx="39">
                  <c:v>0.46747826086956512</c:v>
                </c:pt>
                <c:pt idx="40">
                  <c:v>0.45078260869565212</c:v>
                </c:pt>
                <c:pt idx="41">
                  <c:v>0.39307609087630724</c:v>
                </c:pt>
                <c:pt idx="42">
                  <c:v>0.39957983193277313</c:v>
                </c:pt>
                <c:pt idx="43">
                  <c:v>9.9799398194583749E-2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Health'!$AB$263:$AB$310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0.19251577998196573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0.60547945205479448</c:v>
                </c:pt>
                <c:pt idx="7">
                  <c:v>0.97401749575662611</c:v>
                </c:pt>
                <c:pt idx="8">
                  <c:v>0</c:v>
                </c:pt>
                <c:pt idx="9">
                  <c:v>0.72064777327935226</c:v>
                </c:pt>
                <c:pt idx="10">
                  <c:v>0.33333333333333331</c:v>
                </c:pt>
                <c:pt idx="11">
                  <c:v>0.30985915492957744</c:v>
                </c:pt>
                <c:pt idx="12">
                  <c:v>0</c:v>
                </c:pt>
                <c:pt idx="13">
                  <c:v>6.9528773651566615E-3</c:v>
                </c:pt>
                <c:pt idx="14">
                  <c:v>0.27341519663670233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0.27666666666666662</c:v>
                </c:pt>
                <c:pt idx="22">
                  <c:v>0.27666666666666662</c:v>
                </c:pt>
                <c:pt idx="23">
                  <c:v>0.35999999999999993</c:v>
                </c:pt>
                <c:pt idx="24">
                  <c:v>0.17818181818181819</c:v>
                </c:pt>
                <c:pt idx="25">
                  <c:v>0.35999999999999993</c:v>
                </c:pt>
                <c:pt idx="26">
                  <c:v>0.36000000000000004</c:v>
                </c:pt>
                <c:pt idx="27">
                  <c:v>0.2181818181818182</c:v>
                </c:pt>
                <c:pt idx="28">
                  <c:v>0.21818181818181823</c:v>
                </c:pt>
                <c:pt idx="29">
                  <c:v>0.17818181818181819</c:v>
                </c:pt>
                <c:pt idx="30">
                  <c:v>0.14117647058823532</c:v>
                </c:pt>
                <c:pt idx="31">
                  <c:v>0.31270270270270262</c:v>
                </c:pt>
                <c:pt idx="32">
                  <c:v>0.3131914893617021</c:v>
                </c:pt>
                <c:pt idx="33">
                  <c:v>0.34974358974358971</c:v>
                </c:pt>
                <c:pt idx="34">
                  <c:v>0.23960784313725489</c:v>
                </c:pt>
                <c:pt idx="35">
                  <c:v>0</c:v>
                </c:pt>
                <c:pt idx="36">
                  <c:v>0.35626168224299065</c:v>
                </c:pt>
                <c:pt idx="37">
                  <c:v>0.22578073089700995</c:v>
                </c:pt>
                <c:pt idx="38">
                  <c:v>0.23244094488188979</c:v>
                </c:pt>
                <c:pt idx="39">
                  <c:v>0.16521739130434782</c:v>
                </c:pt>
                <c:pt idx="40">
                  <c:v>0.17217391304347826</c:v>
                </c:pt>
                <c:pt idx="41">
                  <c:v>0.19617742517129463</c:v>
                </c:pt>
                <c:pt idx="42">
                  <c:v>0.2</c:v>
                </c:pt>
                <c:pt idx="43">
                  <c:v>0.59979939819458372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Health'!$AA$263:$AA$310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0.26735798016230838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0.47256859666810752</c:v>
                </c:pt>
                <c:pt idx="13">
                  <c:v>0.9930471226348434</c:v>
                </c:pt>
                <c:pt idx="14">
                  <c:v>0</c:v>
                </c:pt>
                <c:pt idx="15">
                  <c:v>0.38759689922480622</c:v>
                </c:pt>
                <c:pt idx="16">
                  <c:v>0.95302469197382456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0.37333333333333335</c:v>
                </c:pt>
                <c:pt idx="22">
                  <c:v>0.37333333333333335</c:v>
                </c:pt>
                <c:pt idx="23">
                  <c:v>0.64</c:v>
                </c:pt>
                <c:pt idx="24">
                  <c:v>5.8181818181818182E-2</c:v>
                </c:pt>
                <c:pt idx="25">
                  <c:v>0.64000000000000012</c:v>
                </c:pt>
                <c:pt idx="26">
                  <c:v>0.64</c:v>
                </c:pt>
                <c:pt idx="27">
                  <c:v>0.23272727272727275</c:v>
                </c:pt>
                <c:pt idx="28">
                  <c:v>0.23272727272727273</c:v>
                </c:pt>
                <c:pt idx="29">
                  <c:v>5.8181818181818182E-2</c:v>
                </c:pt>
                <c:pt idx="30">
                  <c:v>0</c:v>
                </c:pt>
                <c:pt idx="31">
                  <c:v>0.4886486486486486</c:v>
                </c:pt>
                <c:pt idx="32">
                  <c:v>0.49021276595744684</c:v>
                </c:pt>
                <c:pt idx="33">
                  <c:v>0.60717948717948711</c:v>
                </c:pt>
                <c:pt idx="34">
                  <c:v>0.32</c:v>
                </c:pt>
                <c:pt idx="35">
                  <c:v>0</c:v>
                </c:pt>
                <c:pt idx="36">
                  <c:v>0.62803738317757007</c:v>
                </c:pt>
                <c:pt idx="37">
                  <c:v>0.2104983388704319</c:v>
                </c:pt>
                <c:pt idx="38">
                  <c:v>0.23181102362204725</c:v>
                </c:pt>
                <c:pt idx="39">
                  <c:v>1.6695652173913042E-2</c:v>
                </c:pt>
                <c:pt idx="40">
                  <c:v>3.8956521739130438E-2</c:v>
                </c:pt>
                <c:pt idx="41">
                  <c:v>0.11575910566173819</c:v>
                </c:pt>
                <c:pt idx="42">
                  <c:v>0.10042016806722689</c:v>
                </c:pt>
                <c:pt idx="43">
                  <c:v>0.20060180541624875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Health'!$CO$263:$CO$310</c:f>
              <c:numCache>
                <c:formatCode>0%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1.3056534795683042E-4</c:v>
                </c:pt>
                <c:pt idx="8">
                  <c:v>6.1490561363280576E-5</c:v>
                </c:pt>
                <c:pt idx="9">
                  <c:v>0</c:v>
                </c:pt>
                <c:pt idx="10">
                  <c:v>0</c:v>
                </c:pt>
                <c:pt idx="11">
                  <c:v>7.847082494969819E-2</c:v>
                </c:pt>
                <c:pt idx="12">
                  <c:v>0</c:v>
                </c:pt>
                <c:pt idx="13">
                  <c:v>0</c:v>
                </c:pt>
                <c:pt idx="14">
                  <c:v>0.23383129126524976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0.59090909090909094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3664640"/>
        <c:axId val="183666176"/>
      </c:barChart>
      <c:catAx>
        <c:axId val="183664640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666176"/>
        <c:crosses val="autoZero"/>
        <c:lblAlgn val="ctr"/>
        <c:lblOffset val="100"/>
        <c:tickLblSkip val="1"/>
      </c:catAx>
      <c:valAx>
        <c:axId val="183666176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664640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workbookViewId="0"/>
  </sheetViews>
  <sheetFormatPr defaultRowHeight="15"/>
  <cols>
    <col min="1" max="1" width="9.140625" style="47"/>
    <col min="2" max="2" width="33.5703125" style="47" customWidth="1"/>
    <col min="3" max="3" width="1.140625" style="47" customWidth="1"/>
    <col min="4" max="4" width="9.140625" style="47"/>
    <col min="5" max="5" width="10.28515625" style="47" customWidth="1"/>
    <col min="6" max="6" width="1.5703125" style="47" customWidth="1"/>
    <col min="7" max="7" width="9.140625" style="47"/>
    <col min="8" max="8" width="12.42578125" style="47" customWidth="1"/>
    <col min="9" max="9" width="1.42578125" style="47" customWidth="1"/>
    <col min="10" max="10" width="11.140625" style="47" customWidth="1"/>
    <col min="11" max="11" width="0.85546875" style="47" customWidth="1"/>
    <col min="12" max="16" width="9.140625" style="47"/>
    <col min="17" max="17" width="1.42578125" style="47" customWidth="1"/>
    <col min="18" max="16384" width="9.140625" style="47"/>
  </cols>
  <sheetData>
    <row r="1" spans="1:27">
      <c r="A1" s="78" t="s">
        <v>94</v>
      </c>
      <c r="B1" s="80"/>
      <c r="C1" s="78"/>
      <c r="D1" s="81"/>
      <c r="E1" s="77"/>
      <c r="F1" s="77"/>
      <c r="G1" s="77"/>
      <c r="H1" s="77"/>
    </row>
    <row r="2" spans="1:27">
      <c r="A2" s="78"/>
      <c r="B2" s="80"/>
      <c r="C2" s="78"/>
      <c r="D2" s="81"/>
      <c r="E2" s="77"/>
      <c r="F2" s="77"/>
      <c r="G2" s="77"/>
      <c r="H2" s="77"/>
    </row>
    <row r="3" spans="1:27">
      <c r="A3" s="78" t="s">
        <v>93</v>
      </c>
      <c r="B3" s="80"/>
      <c r="C3" s="78"/>
      <c r="D3" s="81"/>
      <c r="E3" s="77"/>
      <c r="F3" s="77"/>
      <c r="G3" s="77"/>
      <c r="H3" s="77"/>
    </row>
    <row r="4" spans="1:27">
      <c r="A4" s="78" t="s">
        <v>3</v>
      </c>
      <c r="B4" s="80"/>
      <c r="C4" s="78"/>
      <c r="D4" s="79" t="s">
        <v>92</v>
      </c>
      <c r="E4" s="77"/>
      <c r="F4" s="77"/>
      <c r="G4" s="133" t="s">
        <v>91</v>
      </c>
      <c r="H4" s="133"/>
    </row>
    <row r="5" spans="1:27">
      <c r="A5" s="76"/>
      <c r="B5" s="75"/>
      <c r="C5" s="78"/>
      <c r="D5" s="67"/>
      <c r="E5" s="67"/>
      <c r="F5" s="77"/>
      <c r="G5" s="76"/>
      <c r="H5" s="75"/>
    </row>
    <row r="6" spans="1:27" ht="27" customHeight="1">
      <c r="A6" s="2" t="s">
        <v>4</v>
      </c>
      <c r="B6" s="68" t="s">
        <v>90</v>
      </c>
      <c r="C6" s="74"/>
      <c r="D6" s="61" t="s">
        <v>79</v>
      </c>
      <c r="E6" s="68" t="s">
        <v>13</v>
      </c>
      <c r="F6" s="72"/>
      <c r="G6" s="6" t="s">
        <v>40</v>
      </c>
      <c r="H6" s="68" t="s">
        <v>89</v>
      </c>
      <c r="I6" s="49"/>
      <c r="J6" s="49"/>
    </row>
    <row r="7" spans="1:27" ht="27" customHeight="1">
      <c r="A7" s="3" t="s">
        <v>5</v>
      </c>
      <c r="B7" s="68" t="s">
        <v>88</v>
      </c>
      <c r="C7" s="74"/>
      <c r="D7" s="60" t="s">
        <v>78</v>
      </c>
      <c r="E7" s="68" t="s">
        <v>12</v>
      </c>
      <c r="F7" s="72"/>
      <c r="G7" s="5" t="s">
        <v>42</v>
      </c>
      <c r="H7" s="68" t="s">
        <v>87</v>
      </c>
      <c r="I7" s="49"/>
      <c r="J7" s="49"/>
    </row>
    <row r="8" spans="1:27" ht="27" customHeight="1">
      <c r="A8" s="4" t="s">
        <v>6</v>
      </c>
      <c r="B8" s="68" t="s">
        <v>86</v>
      </c>
      <c r="C8" s="74"/>
      <c r="D8" s="59" t="s">
        <v>77</v>
      </c>
      <c r="E8" s="68" t="s">
        <v>11</v>
      </c>
      <c r="F8" s="72"/>
      <c r="G8" s="4" t="s">
        <v>39</v>
      </c>
      <c r="H8" s="68" t="s">
        <v>85</v>
      </c>
      <c r="I8" s="49"/>
      <c r="J8" s="49"/>
    </row>
    <row r="9" spans="1:27" ht="27" customHeight="1">
      <c r="A9" s="5" t="s">
        <v>7</v>
      </c>
      <c r="B9" s="68" t="s">
        <v>84</v>
      </c>
      <c r="C9" s="74"/>
      <c r="D9" s="57" t="s">
        <v>76</v>
      </c>
      <c r="E9" s="73" t="s">
        <v>10</v>
      </c>
      <c r="F9" s="72"/>
      <c r="G9" s="3" t="s">
        <v>38</v>
      </c>
      <c r="H9" s="68" t="s">
        <v>83</v>
      </c>
      <c r="I9" s="49"/>
      <c r="J9" s="49"/>
    </row>
    <row r="10" spans="1:27" ht="27" customHeight="1">
      <c r="A10" s="6" t="s">
        <v>8</v>
      </c>
      <c r="B10" s="68" t="s">
        <v>82</v>
      </c>
      <c r="C10" s="71"/>
      <c r="D10" s="70"/>
      <c r="E10" s="70"/>
      <c r="F10" s="69"/>
      <c r="G10" s="2" t="s">
        <v>41</v>
      </c>
      <c r="H10" s="68" t="s">
        <v>81</v>
      </c>
      <c r="I10" s="49"/>
      <c r="J10" s="49"/>
    </row>
    <row r="11" spans="1:27">
      <c r="A11" s="48"/>
      <c r="B11" s="48"/>
      <c r="G11" s="48"/>
      <c r="H11" s="48"/>
    </row>
    <row r="12" spans="1:27" ht="15.75" thickBot="1">
      <c r="I12" s="62"/>
      <c r="J12" s="62"/>
      <c r="K12" s="67"/>
      <c r="L12" s="132" t="s">
        <v>80</v>
      </c>
      <c r="M12" s="132"/>
      <c r="N12" s="132"/>
      <c r="O12" s="132"/>
      <c r="P12" s="132"/>
      <c r="Q12" s="66"/>
    </row>
    <row r="13" spans="1:27">
      <c r="H13" s="53"/>
      <c r="I13" s="65"/>
      <c r="J13" s="64"/>
      <c r="K13" s="64"/>
      <c r="L13" s="64"/>
      <c r="M13" s="64"/>
      <c r="N13" s="64"/>
      <c r="O13" s="64"/>
      <c r="P13" s="64"/>
      <c r="Q13" s="63"/>
      <c r="R13" s="49"/>
      <c r="S13" s="62"/>
      <c r="T13" s="62"/>
      <c r="U13" s="62"/>
      <c r="V13" s="62"/>
      <c r="W13" s="62"/>
      <c r="X13" s="62"/>
      <c r="Y13" s="62"/>
      <c r="Z13" s="62"/>
    </row>
    <row r="14" spans="1:27">
      <c r="H14" s="53"/>
      <c r="I14" s="58"/>
      <c r="J14" s="56"/>
      <c r="K14" s="56"/>
      <c r="L14" s="2" t="s">
        <v>4</v>
      </c>
      <c r="M14" s="3" t="s">
        <v>5</v>
      </c>
      <c r="N14" s="4" t="s">
        <v>6</v>
      </c>
      <c r="O14" s="5" t="s">
        <v>7</v>
      </c>
      <c r="P14" s="6" t="s">
        <v>8</v>
      </c>
      <c r="Q14" s="55"/>
      <c r="R14" s="54"/>
      <c r="AA14" s="49"/>
    </row>
    <row r="15" spans="1:27" ht="4.5" customHeight="1">
      <c r="H15" s="53"/>
      <c r="I15" s="58"/>
      <c r="J15" s="56"/>
      <c r="K15" s="56"/>
      <c r="L15" s="56"/>
      <c r="M15" s="56"/>
      <c r="N15" s="56"/>
      <c r="O15" s="56"/>
      <c r="P15" s="56"/>
      <c r="Q15" s="55"/>
      <c r="R15" s="54"/>
      <c r="AA15" s="49"/>
    </row>
    <row r="16" spans="1:27">
      <c r="H16" s="53"/>
      <c r="I16" s="58"/>
      <c r="J16" s="61" t="s">
        <v>79</v>
      </c>
      <c r="K16" s="56"/>
      <c r="L16" s="9" t="s">
        <v>38</v>
      </c>
      <c r="M16" s="9" t="s">
        <v>39</v>
      </c>
      <c r="N16" s="9" t="s">
        <v>42</v>
      </c>
      <c r="O16" s="9" t="s">
        <v>40</v>
      </c>
      <c r="P16" s="9" t="s">
        <v>40</v>
      </c>
      <c r="Q16" s="55"/>
      <c r="R16" s="54"/>
      <c r="AA16" s="49"/>
    </row>
    <row r="17" spans="8:27">
      <c r="H17" s="53"/>
      <c r="I17" s="58"/>
      <c r="J17" s="60" t="s">
        <v>78</v>
      </c>
      <c r="K17" s="56"/>
      <c r="L17" s="9" t="s">
        <v>41</v>
      </c>
      <c r="M17" s="9" t="s">
        <v>38</v>
      </c>
      <c r="N17" s="9" t="s">
        <v>39</v>
      </c>
      <c r="O17" s="9" t="s">
        <v>42</v>
      </c>
      <c r="P17" s="9" t="s">
        <v>42</v>
      </c>
      <c r="Q17" s="55"/>
      <c r="R17" s="54"/>
      <c r="AA17" s="49"/>
    </row>
    <row r="18" spans="8:27">
      <c r="H18" s="53"/>
      <c r="I18" s="58"/>
      <c r="J18" s="59" t="s">
        <v>77</v>
      </c>
      <c r="K18" s="56"/>
      <c r="L18" s="9" t="s">
        <v>41</v>
      </c>
      <c r="M18" s="9" t="s">
        <v>41</v>
      </c>
      <c r="N18" s="9" t="s">
        <v>38</v>
      </c>
      <c r="O18" s="9" t="s">
        <v>39</v>
      </c>
      <c r="P18" s="9" t="s">
        <v>39</v>
      </c>
      <c r="Q18" s="55"/>
      <c r="R18" s="54"/>
      <c r="AA18" s="49"/>
    </row>
    <row r="19" spans="8:27">
      <c r="H19" s="53"/>
      <c r="I19" s="58"/>
      <c r="J19" s="57" t="s">
        <v>76</v>
      </c>
      <c r="K19" s="56"/>
      <c r="L19" s="9" t="s">
        <v>41</v>
      </c>
      <c r="M19" s="9" t="s">
        <v>41</v>
      </c>
      <c r="N19" s="9" t="s">
        <v>41</v>
      </c>
      <c r="O19" s="9" t="s">
        <v>41</v>
      </c>
      <c r="P19" s="9" t="s">
        <v>38</v>
      </c>
      <c r="Q19" s="55"/>
      <c r="R19" s="54"/>
      <c r="AA19" s="49"/>
    </row>
    <row r="20" spans="8:27" ht="15.75" thickBot="1">
      <c r="H20" s="53"/>
      <c r="I20" s="52"/>
      <c r="J20" s="51"/>
      <c r="K20" s="51"/>
      <c r="L20" s="51"/>
      <c r="M20" s="51"/>
      <c r="N20" s="51"/>
      <c r="O20" s="51"/>
      <c r="P20" s="51"/>
      <c r="Q20" s="50"/>
      <c r="R20" s="49"/>
      <c r="S20" s="48"/>
      <c r="T20" s="48"/>
      <c r="U20" s="48"/>
      <c r="V20" s="48"/>
      <c r="W20" s="48"/>
      <c r="X20" s="48"/>
      <c r="Y20" s="48"/>
      <c r="Z20" s="48"/>
    </row>
    <row r="21" spans="8:27">
      <c r="I21" s="48"/>
      <c r="J21" s="222"/>
      <c r="K21" s="222"/>
      <c r="L21" s="222"/>
      <c r="M21" s="222"/>
      <c r="N21" s="222"/>
      <c r="O21" s="222"/>
      <c r="P21" s="222"/>
      <c r="Q21" s="222"/>
    </row>
    <row r="22" spans="8:27">
      <c r="I22" s="53"/>
      <c r="J22" s="221"/>
      <c r="K22" s="221"/>
      <c r="L22" s="221"/>
      <c r="M22" s="221"/>
      <c r="N22" s="221"/>
      <c r="O22" s="221"/>
      <c r="P22" s="221"/>
      <c r="Q22" s="221"/>
      <c r="R22" s="49"/>
    </row>
    <row r="23" spans="8:27">
      <c r="I23" s="53"/>
      <c r="J23" s="221"/>
      <c r="K23" s="221"/>
      <c r="L23" s="221"/>
      <c r="M23" s="221"/>
      <c r="N23" s="221"/>
      <c r="O23" s="221"/>
      <c r="P23" s="221"/>
      <c r="Q23" s="221"/>
      <c r="R23" s="49"/>
    </row>
    <row r="24" spans="8:27">
      <c r="I24" s="53"/>
      <c r="J24" s="221"/>
      <c r="K24" s="221"/>
      <c r="L24" s="221"/>
      <c r="M24" s="221"/>
      <c r="N24" s="221"/>
      <c r="O24" s="221"/>
      <c r="P24" s="221"/>
      <c r="Q24" s="221"/>
      <c r="R24" s="49"/>
    </row>
    <row r="25" spans="8:27">
      <c r="I25" s="53"/>
      <c r="J25" s="221"/>
      <c r="K25" s="221"/>
      <c r="L25" s="221"/>
      <c r="M25" s="221"/>
      <c r="N25" s="221"/>
      <c r="O25" s="221"/>
      <c r="P25" s="221"/>
      <c r="Q25" s="221"/>
      <c r="R25" s="49"/>
    </row>
    <row r="26" spans="8:27">
      <c r="I26" s="53"/>
      <c r="J26" s="221"/>
      <c r="K26" s="221"/>
      <c r="L26" s="221"/>
      <c r="M26" s="221"/>
      <c r="N26" s="221"/>
      <c r="O26" s="221"/>
      <c r="P26" s="221"/>
      <c r="Q26" s="221"/>
      <c r="R26" s="49"/>
    </row>
    <row r="27" spans="8:27">
      <c r="I27" s="53"/>
      <c r="J27" s="223"/>
      <c r="K27" s="223"/>
      <c r="L27" s="223"/>
      <c r="M27" s="223"/>
      <c r="N27" s="223"/>
      <c r="O27" s="223"/>
      <c r="P27" s="223"/>
      <c r="Q27" s="223"/>
      <c r="R27" s="49"/>
    </row>
    <row r="28" spans="8:27">
      <c r="J28" s="48"/>
      <c r="K28" s="48"/>
      <c r="L28" s="48"/>
      <c r="M28" s="48"/>
      <c r="N28" s="48"/>
      <c r="O28" s="48"/>
      <c r="P28" s="48"/>
      <c r="Q28" s="48"/>
    </row>
  </sheetData>
  <sheetProtection password="829D" sheet="1" objects="1" scenarios="1"/>
  <mergeCells count="3">
    <mergeCell ref="L12:P12"/>
    <mergeCell ref="G4:H4"/>
    <mergeCell ref="J22:Q27"/>
  </mergeCells>
  <conditionalFormatting sqref="L16:P19">
    <cfRule type="cellIs" dxfId="24" priority="1" operator="equal">
      <formula>"RI1"</formula>
    </cfRule>
    <cfRule type="cellIs" dxfId="23" priority="2" operator="equal">
      <formula>"RI2"</formula>
    </cfRule>
    <cfRule type="cellIs" dxfId="22" priority="3" operator="equal">
      <formula>"RI3"</formula>
    </cfRule>
    <cfRule type="cellIs" dxfId="21" priority="4" operator="equal">
      <formula>"RI4"</formula>
    </cfRule>
    <cfRule type="cellIs" dxfId="20" priority="5" operator="equal">
      <formula>"RI5"</formula>
    </cfRule>
  </conditionalFormatting>
  <dataValidations count="1">
    <dataValidation type="list" showDropDown="1" showInputMessage="1" showErrorMessage="1" errorTitle="Incorrect Risk Score" error="Risk Scores can only be in the range RI1-RI5" sqref="L16:Q19">
      <formula1>"RI1,RI2,RI3,RI4,RI5"</formula1>
    </dataValidation>
  </dataValidations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04"/>
  <sheetViews>
    <sheetView zoomScale="80" zoomScaleNormal="80" workbookViewId="0">
      <pane xSplit="5" ySplit="4" topLeftCell="AC180" activePane="bottomRight" state="frozen"/>
      <selection activeCell="E30" sqref="E30"/>
      <selection pane="topRight" activeCell="E30" sqref="E30"/>
      <selection pane="bottomLeft" activeCell="E30" sqref="E30"/>
      <selection pane="bottomRight" activeCell="F5" sqref="F5:AM204"/>
    </sheetView>
  </sheetViews>
  <sheetFormatPr defaultRowHeight="15"/>
  <cols>
    <col min="2" max="2" width="25.42578125" customWidth="1"/>
    <col min="3" max="3" width="34.5703125" customWidth="1"/>
    <col min="4" max="4" width="18.42578125" customWidth="1"/>
    <col min="5" max="5" width="12.7109375" customWidth="1"/>
    <col min="6" max="6" width="14.5703125" bestFit="1" customWidth="1"/>
    <col min="11" max="11" width="16.140625" customWidth="1"/>
    <col min="12" max="12" width="2" customWidth="1"/>
    <col min="13" max="13" width="14.5703125" bestFit="1" customWidth="1"/>
    <col min="18" max="18" width="16.140625" customWidth="1"/>
    <col min="19" max="19" width="2.140625" customWidth="1"/>
    <col min="20" max="20" width="14.5703125" bestFit="1" customWidth="1"/>
    <col min="25" max="25" width="16.140625" customWidth="1"/>
    <col min="26" max="26" width="2.28515625" customWidth="1"/>
    <col min="27" max="27" width="14.5703125" bestFit="1" customWidth="1"/>
    <col min="32" max="32" width="16.140625" customWidth="1"/>
    <col min="33" max="33" width="2.7109375" customWidth="1"/>
    <col min="34" max="34" width="14.5703125" bestFit="1" customWidth="1"/>
    <col min="39" max="39" width="16.140625" customWidth="1"/>
  </cols>
  <sheetData>
    <row r="1" spans="1:39" ht="25.5" customHeight="1">
      <c r="A1" s="149" t="s">
        <v>0</v>
      </c>
      <c r="B1" s="150"/>
      <c r="C1" s="155" t="s">
        <v>35</v>
      </c>
      <c r="D1" s="155" t="s">
        <v>62</v>
      </c>
      <c r="E1" s="158" t="s">
        <v>1</v>
      </c>
      <c r="F1" s="169" t="s">
        <v>73</v>
      </c>
      <c r="G1" s="170"/>
      <c r="H1" s="170"/>
      <c r="I1" s="170"/>
      <c r="J1" s="171"/>
      <c r="K1" s="46" t="s">
        <v>2</v>
      </c>
      <c r="M1" s="169" t="s">
        <v>73</v>
      </c>
      <c r="N1" s="170"/>
      <c r="O1" s="170"/>
      <c r="P1" s="170"/>
      <c r="Q1" s="171"/>
      <c r="R1" s="46" t="s">
        <v>2</v>
      </c>
      <c r="T1" s="169" t="s">
        <v>73</v>
      </c>
      <c r="U1" s="170"/>
      <c r="V1" s="170"/>
      <c r="W1" s="170"/>
      <c r="X1" s="171"/>
      <c r="Y1" s="46" t="s">
        <v>2</v>
      </c>
      <c r="AA1" s="169" t="s">
        <v>73</v>
      </c>
      <c r="AB1" s="170"/>
      <c r="AC1" s="170"/>
      <c r="AD1" s="170"/>
      <c r="AE1" s="171"/>
      <c r="AF1" s="46" t="s">
        <v>2</v>
      </c>
      <c r="AH1" s="169" t="s">
        <v>73</v>
      </c>
      <c r="AI1" s="170"/>
      <c r="AJ1" s="170"/>
      <c r="AK1" s="170"/>
      <c r="AL1" s="171"/>
      <c r="AM1" s="46" t="s">
        <v>2</v>
      </c>
    </row>
    <row r="2" spans="1:39" ht="15" customHeight="1">
      <c r="A2" s="151"/>
      <c r="B2" s="152"/>
      <c r="C2" s="156"/>
      <c r="D2" s="156"/>
      <c r="E2" s="159"/>
      <c r="F2" s="160" t="s">
        <v>97</v>
      </c>
      <c r="G2" s="160"/>
      <c r="H2" s="160"/>
      <c r="I2" s="160"/>
      <c r="J2" s="160"/>
      <c r="K2" s="161"/>
      <c r="M2" s="160" t="s">
        <v>96</v>
      </c>
      <c r="N2" s="160"/>
      <c r="O2" s="160"/>
      <c r="P2" s="160"/>
      <c r="Q2" s="160"/>
      <c r="R2" s="161"/>
      <c r="T2" s="146" t="s">
        <v>95</v>
      </c>
      <c r="U2" s="146"/>
      <c r="V2" s="146"/>
      <c r="W2" s="146"/>
      <c r="X2" s="146"/>
      <c r="Y2" s="147"/>
      <c r="AA2" s="160" t="s">
        <v>96</v>
      </c>
      <c r="AB2" s="160"/>
      <c r="AC2" s="160"/>
      <c r="AD2" s="160"/>
      <c r="AE2" s="160"/>
      <c r="AF2" s="161"/>
      <c r="AH2" s="146" t="s">
        <v>95</v>
      </c>
      <c r="AI2" s="146"/>
      <c r="AJ2" s="146"/>
      <c r="AK2" s="146"/>
      <c r="AL2" s="146"/>
      <c r="AM2" s="147"/>
    </row>
    <row r="3" spans="1:39" ht="15" customHeight="1">
      <c r="A3" s="153"/>
      <c r="B3" s="154"/>
      <c r="C3" s="157"/>
      <c r="D3" s="157"/>
      <c r="E3" s="157"/>
      <c r="F3" s="172" t="s">
        <v>3</v>
      </c>
      <c r="G3" s="172"/>
      <c r="H3" s="172"/>
      <c r="I3" s="172"/>
      <c r="J3" s="172"/>
      <c r="K3" s="148">
        <v>41364</v>
      </c>
      <c r="M3" s="172" t="s">
        <v>3</v>
      </c>
      <c r="N3" s="172"/>
      <c r="O3" s="172"/>
      <c r="P3" s="172"/>
      <c r="Q3" s="172"/>
      <c r="R3" s="148">
        <v>42825</v>
      </c>
      <c r="T3" s="172" t="s">
        <v>3</v>
      </c>
      <c r="U3" s="172"/>
      <c r="V3" s="172"/>
      <c r="W3" s="172"/>
      <c r="X3" s="172"/>
      <c r="Y3" s="148">
        <v>42825</v>
      </c>
      <c r="AA3" s="172" t="s">
        <v>3</v>
      </c>
      <c r="AB3" s="172"/>
      <c r="AC3" s="172"/>
      <c r="AD3" s="172"/>
      <c r="AE3" s="172"/>
      <c r="AF3" s="148">
        <v>44286</v>
      </c>
      <c r="AH3" s="172" t="s">
        <v>3</v>
      </c>
      <c r="AI3" s="172"/>
      <c r="AJ3" s="172"/>
      <c r="AK3" s="172"/>
      <c r="AL3" s="172"/>
      <c r="AM3" s="148">
        <v>44286</v>
      </c>
    </row>
    <row r="4" spans="1:39" ht="15.75" thickBot="1">
      <c r="A4" s="153"/>
      <c r="B4" s="154"/>
      <c r="C4" s="157"/>
      <c r="D4" s="162"/>
      <c r="E4" s="157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48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48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48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48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48"/>
    </row>
    <row r="5" spans="1:39" ht="15.75" thickBot="1">
      <c r="A5" s="134">
        <v>1</v>
      </c>
      <c r="B5" s="137" t="s">
        <v>9</v>
      </c>
      <c r="C5" s="140" t="s">
        <v>36</v>
      </c>
      <c r="D5" s="143" t="s">
        <v>43</v>
      </c>
      <c r="E5" s="88" t="s">
        <v>10</v>
      </c>
      <c r="F5" s="107">
        <v>0</v>
      </c>
      <c r="G5" s="98">
        <v>0</v>
      </c>
      <c r="H5" s="98">
        <v>0</v>
      </c>
      <c r="I5" s="98">
        <v>0</v>
      </c>
      <c r="J5" s="98">
        <v>0</v>
      </c>
      <c r="K5" s="87">
        <f>SUM(F5:J5)</f>
        <v>0</v>
      </c>
      <c r="M5" s="98">
        <v>0</v>
      </c>
      <c r="N5" s="83">
        <v>0</v>
      </c>
      <c r="O5" s="83">
        <v>0</v>
      </c>
      <c r="P5" s="83">
        <v>0</v>
      </c>
      <c r="Q5" s="83">
        <v>0</v>
      </c>
      <c r="R5" s="87">
        <f>SUM(M5:Q5)</f>
        <v>0</v>
      </c>
      <c r="T5" s="83">
        <v>0</v>
      </c>
      <c r="U5" s="83">
        <v>0</v>
      </c>
      <c r="V5" s="83">
        <v>0</v>
      </c>
      <c r="W5" s="83">
        <v>0</v>
      </c>
      <c r="X5" s="83">
        <v>0</v>
      </c>
      <c r="Y5" s="87">
        <f>SUM(T5:X5)</f>
        <v>0</v>
      </c>
      <c r="AA5" s="83">
        <v>0</v>
      </c>
      <c r="AB5" s="83">
        <v>0</v>
      </c>
      <c r="AC5" s="83">
        <v>0</v>
      </c>
      <c r="AD5" s="83">
        <v>0</v>
      </c>
      <c r="AE5" s="83">
        <v>0</v>
      </c>
      <c r="AF5" s="87">
        <f>SUM(AA5:AE5)</f>
        <v>0</v>
      </c>
      <c r="AH5" s="83">
        <v>0</v>
      </c>
      <c r="AI5" s="83">
        <v>0</v>
      </c>
      <c r="AJ5" s="83">
        <v>0</v>
      </c>
      <c r="AK5" s="83">
        <v>0</v>
      </c>
      <c r="AL5" s="83">
        <v>0</v>
      </c>
      <c r="AM5" s="87">
        <f>SUM(AH5:AL5)</f>
        <v>0</v>
      </c>
    </row>
    <row r="6" spans="1:39" ht="15.75" thickBot="1">
      <c r="A6" s="135"/>
      <c r="B6" s="138"/>
      <c r="C6" s="141"/>
      <c r="D6" s="144"/>
      <c r="E6" s="86" t="s">
        <v>11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5">
        <f t="shared" ref="K6:K32" si="0">SUM(F6:J6)</f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5">
        <f t="shared" ref="R6:R32" si="1">SUM(M6:Q6)</f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5">
        <f t="shared" ref="Y6:Y32" si="2">SUM(T6:X6)</f>
        <v>0</v>
      </c>
      <c r="AA6" s="83">
        <v>0</v>
      </c>
      <c r="AB6" s="83">
        <v>0</v>
      </c>
      <c r="AC6" s="83">
        <v>0</v>
      </c>
      <c r="AD6" s="83">
        <v>0</v>
      </c>
      <c r="AE6" s="83">
        <v>0</v>
      </c>
      <c r="AF6" s="85">
        <f t="shared" ref="AF6:AF32" si="3">SUM(AA6:AE6)</f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85">
        <f t="shared" ref="AM6:AM32" si="4">SUM(AH6:AL6)</f>
        <v>0</v>
      </c>
    </row>
    <row r="7" spans="1:39" ht="15.75" thickBot="1">
      <c r="A7" s="135"/>
      <c r="B7" s="138"/>
      <c r="C7" s="141"/>
      <c r="D7" s="144"/>
      <c r="E7" s="86" t="s">
        <v>12</v>
      </c>
      <c r="F7" s="83">
        <v>0</v>
      </c>
      <c r="G7" s="83">
        <v>0</v>
      </c>
      <c r="H7" s="83">
        <v>0</v>
      </c>
      <c r="I7" s="83">
        <v>4</v>
      </c>
      <c r="J7" s="83">
        <v>0</v>
      </c>
      <c r="K7" s="85">
        <f t="shared" si="0"/>
        <v>4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5">
        <f t="shared" si="1"/>
        <v>0</v>
      </c>
      <c r="T7" s="83">
        <v>0</v>
      </c>
      <c r="U7" s="83">
        <v>0</v>
      </c>
      <c r="V7" s="83">
        <v>0</v>
      </c>
      <c r="W7" s="83">
        <v>0</v>
      </c>
      <c r="X7" s="83">
        <v>4</v>
      </c>
      <c r="Y7" s="85">
        <f t="shared" si="2"/>
        <v>4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5">
        <f t="shared" si="3"/>
        <v>0</v>
      </c>
      <c r="AH7" s="83">
        <v>0</v>
      </c>
      <c r="AI7" s="83">
        <v>0</v>
      </c>
      <c r="AJ7" s="83">
        <v>0</v>
      </c>
      <c r="AK7" s="83">
        <v>0</v>
      </c>
      <c r="AL7" s="83">
        <v>4</v>
      </c>
      <c r="AM7" s="85">
        <f t="shared" si="4"/>
        <v>4</v>
      </c>
    </row>
    <row r="8" spans="1:39" ht="15.75" thickBot="1">
      <c r="A8" s="136"/>
      <c r="B8" s="139"/>
      <c r="C8" s="142"/>
      <c r="D8" s="145"/>
      <c r="E8" s="84" t="s">
        <v>13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2">
        <f t="shared" si="0"/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2">
        <f t="shared" si="1"/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2">
        <f t="shared" si="2"/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2">
        <f t="shared" si="3"/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82">
        <f t="shared" si="4"/>
        <v>0</v>
      </c>
    </row>
    <row r="9" spans="1:39" ht="15.75" thickBot="1">
      <c r="A9" s="134">
        <v>2</v>
      </c>
      <c r="B9" s="137" t="s">
        <v>63</v>
      </c>
      <c r="C9" s="140" t="s">
        <v>36</v>
      </c>
      <c r="D9" s="143" t="s">
        <v>43</v>
      </c>
      <c r="E9" s="88" t="str">
        <f t="shared" ref="E9:E40" si="5">E5</f>
        <v>Low</v>
      </c>
      <c r="F9" s="107">
        <v>0</v>
      </c>
      <c r="G9" s="98">
        <v>0</v>
      </c>
      <c r="H9" s="98">
        <v>0</v>
      </c>
      <c r="I9" s="98">
        <v>0</v>
      </c>
      <c r="J9" s="98">
        <v>0</v>
      </c>
      <c r="K9" s="87">
        <f>SUM(F9:J9)</f>
        <v>0</v>
      </c>
      <c r="M9" s="98">
        <v>0</v>
      </c>
      <c r="N9" s="83">
        <v>0</v>
      </c>
      <c r="O9" s="83">
        <v>0</v>
      </c>
      <c r="P9" s="83">
        <v>0</v>
      </c>
      <c r="Q9" s="83">
        <v>0</v>
      </c>
      <c r="R9" s="87">
        <f>SUM(M9:Q9)</f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7">
        <f>SUM(T9:X9)</f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7">
        <f>SUM(AA9:AE9)</f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7">
        <f>SUM(AH9:AL9)</f>
        <v>0</v>
      </c>
    </row>
    <row r="10" spans="1:39" ht="15.75" thickBot="1">
      <c r="A10" s="135"/>
      <c r="B10" s="138"/>
      <c r="C10" s="141"/>
      <c r="D10" s="144"/>
      <c r="E10" s="86" t="str">
        <f t="shared" si="5"/>
        <v>Medium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5">
        <f t="shared" si="0"/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5">
        <f t="shared" si="1"/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5">
        <f t="shared" si="2"/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5">
        <f t="shared" si="3"/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5">
        <f t="shared" si="4"/>
        <v>0</v>
      </c>
    </row>
    <row r="11" spans="1:39" ht="15.75" thickBot="1">
      <c r="A11" s="135"/>
      <c r="B11" s="138"/>
      <c r="C11" s="141"/>
      <c r="D11" s="144"/>
      <c r="E11" s="86" t="str">
        <f t="shared" si="5"/>
        <v>High</v>
      </c>
      <c r="F11" s="83">
        <v>0</v>
      </c>
      <c r="G11" s="83">
        <v>0</v>
      </c>
      <c r="H11" s="83"/>
      <c r="I11" s="83"/>
      <c r="J11" s="83"/>
      <c r="K11" s="85">
        <f t="shared" si="0"/>
        <v>0</v>
      </c>
      <c r="M11" s="83"/>
      <c r="N11" s="83">
        <v>0</v>
      </c>
      <c r="O11" s="83">
        <v>0</v>
      </c>
      <c r="P11" s="83"/>
      <c r="Q11" s="83"/>
      <c r="R11" s="106">
        <f t="shared" si="1"/>
        <v>0</v>
      </c>
      <c r="T11" s="83">
        <v>0</v>
      </c>
      <c r="U11" s="83">
        <v>0</v>
      </c>
      <c r="V11" s="83">
        <v>0</v>
      </c>
      <c r="W11" s="83"/>
      <c r="X11" s="83"/>
      <c r="Y11" s="85">
        <f t="shared" si="2"/>
        <v>0</v>
      </c>
      <c r="AA11" s="83"/>
      <c r="AB11" s="83"/>
      <c r="AC11" s="83">
        <v>0</v>
      </c>
      <c r="AD11" s="83">
        <v>0</v>
      </c>
      <c r="AE11" s="83"/>
      <c r="AF11" s="85">
        <f t="shared" si="3"/>
        <v>0</v>
      </c>
      <c r="AH11" s="83">
        <v>0</v>
      </c>
      <c r="AI11" s="83">
        <v>0</v>
      </c>
      <c r="AJ11" s="83">
        <v>0</v>
      </c>
      <c r="AK11" s="83">
        <v>0</v>
      </c>
      <c r="AL11" s="83"/>
      <c r="AM11" s="85">
        <f t="shared" si="4"/>
        <v>0</v>
      </c>
    </row>
    <row r="12" spans="1:39" ht="15.75" thickBot="1">
      <c r="A12" s="136"/>
      <c r="B12" s="139"/>
      <c r="C12" s="142"/>
      <c r="D12" s="145"/>
      <c r="E12" s="84" t="str">
        <f t="shared" si="5"/>
        <v>Very High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2">
        <f t="shared" si="0"/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104">
        <f t="shared" si="1"/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2">
        <f t="shared" si="2"/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2">
        <f t="shared" si="3"/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4">
        <f t="shared" si="4"/>
        <v>0</v>
      </c>
    </row>
    <row r="13" spans="1:39" ht="15.75" thickBot="1">
      <c r="A13" s="134">
        <v>3</v>
      </c>
      <c r="B13" s="137" t="s">
        <v>65</v>
      </c>
      <c r="C13" s="140" t="s">
        <v>36</v>
      </c>
      <c r="D13" s="143" t="s">
        <v>43</v>
      </c>
      <c r="E13" s="88" t="str">
        <f t="shared" si="5"/>
        <v>Low</v>
      </c>
      <c r="F13" s="107">
        <v>0</v>
      </c>
      <c r="G13" s="98">
        <v>0</v>
      </c>
      <c r="H13" s="98">
        <v>0</v>
      </c>
      <c r="I13" s="98">
        <v>0</v>
      </c>
      <c r="J13" s="98">
        <v>0</v>
      </c>
      <c r="K13" s="87">
        <f>SUM(F13:J13)</f>
        <v>0</v>
      </c>
      <c r="M13" s="98">
        <v>0</v>
      </c>
      <c r="N13" s="83">
        <v>0</v>
      </c>
      <c r="O13" s="83">
        <v>0</v>
      </c>
      <c r="P13" s="83">
        <v>0</v>
      </c>
      <c r="Q13" s="83">
        <v>0</v>
      </c>
      <c r="R13" s="105">
        <f>SUM(M13:Q13)</f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7">
        <f>SUM(T13:X13)</f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7">
        <f>SUM(AA13:AE13)</f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5">
        <f>SUM(AH13:AL13)</f>
        <v>0</v>
      </c>
    </row>
    <row r="14" spans="1:39" ht="15.75" thickBot="1">
      <c r="A14" s="135"/>
      <c r="B14" s="138"/>
      <c r="C14" s="141"/>
      <c r="D14" s="144"/>
      <c r="E14" s="86" t="str">
        <f t="shared" si="5"/>
        <v>Medium</v>
      </c>
      <c r="F14" s="83">
        <v>0</v>
      </c>
      <c r="G14" s="83">
        <v>0</v>
      </c>
      <c r="H14" s="83">
        <v>775</v>
      </c>
      <c r="I14" s="83">
        <v>742</v>
      </c>
      <c r="J14" s="83">
        <v>701</v>
      </c>
      <c r="K14" s="85">
        <f t="shared" si="0"/>
        <v>2218</v>
      </c>
      <c r="M14" s="83">
        <v>427</v>
      </c>
      <c r="N14" s="83">
        <v>0</v>
      </c>
      <c r="O14" s="83">
        <v>0</v>
      </c>
      <c r="P14" s="83">
        <v>775</v>
      </c>
      <c r="Q14" s="83">
        <v>1016</v>
      </c>
      <c r="R14" s="106">
        <f t="shared" si="1"/>
        <v>2218</v>
      </c>
      <c r="T14" s="83">
        <v>0</v>
      </c>
      <c r="U14" s="83">
        <v>0</v>
      </c>
      <c r="V14" s="83">
        <v>0</v>
      </c>
      <c r="W14" s="83">
        <v>775</v>
      </c>
      <c r="X14" s="83">
        <v>1443</v>
      </c>
      <c r="Y14" s="85">
        <f t="shared" si="2"/>
        <v>2218</v>
      </c>
      <c r="AA14" s="83">
        <v>593</v>
      </c>
      <c r="AB14" s="83">
        <v>427</v>
      </c>
      <c r="AC14" s="83">
        <v>0</v>
      </c>
      <c r="AD14" s="83">
        <v>0</v>
      </c>
      <c r="AE14" s="83">
        <v>1198</v>
      </c>
      <c r="AF14" s="85">
        <f t="shared" si="3"/>
        <v>2218</v>
      </c>
      <c r="AH14" s="103">
        <v>0</v>
      </c>
      <c r="AI14" s="103">
        <v>0</v>
      </c>
      <c r="AJ14" s="103">
        <v>0</v>
      </c>
      <c r="AK14" s="103">
        <v>0</v>
      </c>
      <c r="AL14" s="103">
        <v>2218</v>
      </c>
      <c r="AM14" s="106">
        <f t="shared" si="4"/>
        <v>2218</v>
      </c>
    </row>
    <row r="15" spans="1:39" ht="15.75" thickBot="1">
      <c r="A15" s="135"/>
      <c r="B15" s="138"/>
      <c r="C15" s="141"/>
      <c r="D15" s="144"/>
      <c r="E15" s="86" t="str">
        <f t="shared" si="5"/>
        <v>High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5">
        <f t="shared" si="0"/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106">
        <f t="shared" si="1"/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5">
        <f t="shared" si="2"/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5">
        <f t="shared" si="3"/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6">
        <f t="shared" si="4"/>
        <v>0</v>
      </c>
    </row>
    <row r="16" spans="1:39" ht="15.75" thickBot="1">
      <c r="A16" s="136"/>
      <c r="B16" s="139"/>
      <c r="C16" s="142"/>
      <c r="D16" s="145"/>
      <c r="E16" s="84" t="str">
        <f t="shared" si="5"/>
        <v>Very High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2">
        <f t="shared" si="0"/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104">
        <f t="shared" si="1"/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2">
        <f t="shared" si="2"/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2">
        <f t="shared" si="3"/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4">
        <f t="shared" si="4"/>
        <v>0</v>
      </c>
    </row>
    <row r="17" spans="1:39" ht="15.75" thickBot="1">
      <c r="A17" s="134">
        <v>4</v>
      </c>
      <c r="B17" s="137" t="s">
        <v>14</v>
      </c>
      <c r="C17" s="140" t="s">
        <v>36</v>
      </c>
      <c r="D17" s="143" t="s">
        <v>44</v>
      </c>
      <c r="E17" s="88" t="str">
        <f t="shared" si="5"/>
        <v>Low</v>
      </c>
      <c r="F17" s="107">
        <v>0</v>
      </c>
      <c r="G17" s="98">
        <v>0</v>
      </c>
      <c r="H17" s="98">
        <v>0</v>
      </c>
      <c r="I17" s="98">
        <v>0</v>
      </c>
      <c r="J17" s="98">
        <v>0</v>
      </c>
      <c r="K17" s="87">
        <f>SUM(F17:J17)</f>
        <v>0</v>
      </c>
      <c r="M17" s="98">
        <v>0</v>
      </c>
      <c r="N17" s="83">
        <v>0</v>
      </c>
      <c r="O17" s="83">
        <v>0</v>
      </c>
      <c r="P17" s="83">
        <v>0</v>
      </c>
      <c r="Q17" s="83">
        <v>0</v>
      </c>
      <c r="R17" s="105">
        <f>SUM(M17:Q17)</f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7">
        <f>SUM(T17:X17)</f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7">
        <f>SUM(AA17:AE17)</f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5">
        <f>SUM(AH17:AL17)</f>
        <v>0</v>
      </c>
    </row>
    <row r="18" spans="1:39" ht="15.75" thickBot="1">
      <c r="A18" s="135"/>
      <c r="B18" s="138"/>
      <c r="C18" s="141"/>
      <c r="D18" s="173"/>
      <c r="E18" s="86" t="str">
        <f t="shared" si="5"/>
        <v>Medium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5">
        <f t="shared" si="0"/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106">
        <f t="shared" si="1"/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5">
        <f t="shared" si="2"/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5">
        <f t="shared" si="3"/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6">
        <f t="shared" si="4"/>
        <v>0</v>
      </c>
    </row>
    <row r="19" spans="1:39" ht="15.75" thickBot="1">
      <c r="A19" s="135"/>
      <c r="B19" s="138"/>
      <c r="C19" s="141"/>
      <c r="D19" s="173"/>
      <c r="E19" s="86" t="str">
        <f t="shared" si="5"/>
        <v>High</v>
      </c>
      <c r="F19" s="83">
        <v>0</v>
      </c>
      <c r="G19" s="83">
        <v>0</v>
      </c>
      <c r="H19" s="83">
        <v>27</v>
      </c>
      <c r="I19" s="83">
        <v>1</v>
      </c>
      <c r="J19" s="83">
        <v>0</v>
      </c>
      <c r="K19" s="85">
        <f t="shared" si="0"/>
        <v>28</v>
      </c>
      <c r="M19" s="83">
        <v>0</v>
      </c>
      <c r="N19" s="83">
        <v>0</v>
      </c>
      <c r="O19" s="83">
        <v>28</v>
      </c>
      <c r="P19" s="83">
        <v>0</v>
      </c>
      <c r="Q19" s="83">
        <v>0</v>
      </c>
      <c r="R19" s="106">
        <f t="shared" si="1"/>
        <v>28</v>
      </c>
      <c r="T19" s="83">
        <v>0</v>
      </c>
      <c r="U19" s="83">
        <v>0</v>
      </c>
      <c r="V19" s="83">
        <v>25</v>
      </c>
      <c r="W19" s="83">
        <v>3</v>
      </c>
      <c r="X19" s="83">
        <v>0</v>
      </c>
      <c r="Y19" s="85">
        <f t="shared" si="2"/>
        <v>28</v>
      </c>
      <c r="AA19" s="83">
        <v>0</v>
      </c>
      <c r="AB19" s="83">
        <v>0</v>
      </c>
      <c r="AC19" s="83">
        <v>28</v>
      </c>
      <c r="AD19" s="83">
        <v>0</v>
      </c>
      <c r="AE19" s="83">
        <v>0</v>
      </c>
      <c r="AF19" s="85">
        <f t="shared" si="3"/>
        <v>28</v>
      </c>
      <c r="AH19" s="103">
        <v>0</v>
      </c>
      <c r="AI19" s="103">
        <v>0</v>
      </c>
      <c r="AJ19" s="103">
        <v>24</v>
      </c>
      <c r="AK19" s="103">
        <v>4</v>
      </c>
      <c r="AL19" s="103">
        <v>0</v>
      </c>
      <c r="AM19" s="106">
        <f t="shared" si="4"/>
        <v>28</v>
      </c>
    </row>
    <row r="20" spans="1:39" ht="15.75" thickBot="1">
      <c r="A20" s="136"/>
      <c r="B20" s="139"/>
      <c r="C20" s="142"/>
      <c r="D20" s="174"/>
      <c r="E20" s="84" t="str">
        <f t="shared" si="5"/>
        <v>Very High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2">
        <f t="shared" si="0"/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104">
        <f t="shared" si="1"/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2">
        <f t="shared" si="2"/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2">
        <f t="shared" si="3"/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4">
        <f t="shared" si="4"/>
        <v>0</v>
      </c>
    </row>
    <row r="21" spans="1:39" ht="15.75" thickBot="1">
      <c r="A21" s="134">
        <v>5</v>
      </c>
      <c r="B21" s="137" t="s">
        <v>15</v>
      </c>
      <c r="C21" s="140" t="s">
        <v>36</v>
      </c>
      <c r="D21" s="143" t="s">
        <v>44</v>
      </c>
      <c r="E21" s="88" t="str">
        <f t="shared" si="5"/>
        <v>Low</v>
      </c>
      <c r="F21" s="107">
        <v>0</v>
      </c>
      <c r="G21" s="98">
        <v>0</v>
      </c>
      <c r="H21" s="98">
        <v>0</v>
      </c>
      <c r="I21" s="98">
        <v>0</v>
      </c>
      <c r="J21" s="98">
        <v>0</v>
      </c>
      <c r="K21" s="87">
        <f>SUM(F21:J21)</f>
        <v>0</v>
      </c>
      <c r="M21" s="98">
        <v>0</v>
      </c>
      <c r="N21" s="83">
        <v>0</v>
      </c>
      <c r="O21" s="83">
        <v>0</v>
      </c>
      <c r="P21" s="83">
        <v>0</v>
      </c>
      <c r="Q21" s="83">
        <v>0</v>
      </c>
      <c r="R21" s="105">
        <f>SUM(M21:Q21)</f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7">
        <f>SUM(T21:X21)</f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105">
        <f>SUM(AA21:AE21)</f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5">
        <f>SUM(AH21:AL21)</f>
        <v>0</v>
      </c>
    </row>
    <row r="22" spans="1:39" ht="15.75" thickBot="1">
      <c r="A22" s="135"/>
      <c r="B22" s="138"/>
      <c r="C22" s="141"/>
      <c r="D22" s="144"/>
      <c r="E22" s="86" t="str">
        <f t="shared" si="5"/>
        <v>Medium</v>
      </c>
      <c r="F22" s="83">
        <v>0</v>
      </c>
      <c r="G22" s="83">
        <v>0</v>
      </c>
      <c r="H22" s="83">
        <v>1421</v>
      </c>
      <c r="I22" s="83">
        <v>1268</v>
      </c>
      <c r="J22" s="83">
        <v>0</v>
      </c>
      <c r="K22" s="85">
        <f t="shared" si="0"/>
        <v>2689</v>
      </c>
      <c r="M22" s="83">
        <v>0</v>
      </c>
      <c r="N22" s="83">
        <v>0</v>
      </c>
      <c r="O22" s="83">
        <v>1628</v>
      </c>
      <c r="P22" s="83">
        <v>1061</v>
      </c>
      <c r="Q22" s="83">
        <v>0</v>
      </c>
      <c r="R22" s="106">
        <f t="shared" si="1"/>
        <v>2689</v>
      </c>
      <c r="T22" s="83">
        <v>0</v>
      </c>
      <c r="U22" s="83">
        <v>0</v>
      </c>
      <c r="V22" s="83">
        <v>1364</v>
      </c>
      <c r="W22" s="83">
        <v>1325</v>
      </c>
      <c r="X22" s="83">
        <v>0</v>
      </c>
      <c r="Y22" s="85">
        <f t="shared" si="2"/>
        <v>2689</v>
      </c>
      <c r="AA22" s="83">
        <v>0</v>
      </c>
      <c r="AB22" s="83">
        <v>0</v>
      </c>
      <c r="AC22" s="83">
        <v>1832</v>
      </c>
      <c r="AD22" s="83">
        <v>857</v>
      </c>
      <c r="AE22" s="83">
        <v>0</v>
      </c>
      <c r="AF22" s="106">
        <f t="shared" si="3"/>
        <v>2689</v>
      </c>
      <c r="AH22" s="103">
        <v>0</v>
      </c>
      <c r="AI22" s="103">
        <v>0</v>
      </c>
      <c r="AJ22" s="103">
        <v>1307</v>
      </c>
      <c r="AK22" s="103">
        <v>1382</v>
      </c>
      <c r="AL22" s="103">
        <v>0</v>
      </c>
      <c r="AM22" s="106">
        <f t="shared" si="4"/>
        <v>2689</v>
      </c>
    </row>
    <row r="23" spans="1:39" ht="15.75" thickBot="1">
      <c r="A23" s="135"/>
      <c r="B23" s="138"/>
      <c r="C23" s="141"/>
      <c r="D23" s="144"/>
      <c r="E23" s="86" t="str">
        <f t="shared" si="5"/>
        <v>High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5">
        <f t="shared" si="0"/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106">
        <f t="shared" si="1"/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5">
        <f t="shared" si="2"/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106">
        <f t="shared" si="3"/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6">
        <f t="shared" si="4"/>
        <v>0</v>
      </c>
    </row>
    <row r="24" spans="1:39" ht="15.75" thickBot="1">
      <c r="A24" s="136"/>
      <c r="B24" s="139"/>
      <c r="C24" s="142"/>
      <c r="D24" s="145"/>
      <c r="E24" s="84" t="str">
        <f t="shared" si="5"/>
        <v>Very High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2">
        <f t="shared" si="0"/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104">
        <f t="shared" si="1"/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2">
        <f t="shared" si="2"/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104">
        <f t="shared" si="3"/>
        <v>0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4">
        <f t="shared" si="4"/>
        <v>0</v>
      </c>
    </row>
    <row r="25" spans="1:39" ht="15.75" thickBot="1">
      <c r="A25" s="134">
        <v>6</v>
      </c>
      <c r="B25" s="137" t="s">
        <v>16</v>
      </c>
      <c r="C25" s="140" t="s">
        <v>36</v>
      </c>
      <c r="D25" s="143" t="s">
        <v>44</v>
      </c>
      <c r="E25" s="88" t="str">
        <f t="shared" si="5"/>
        <v>Low</v>
      </c>
      <c r="F25" s="107">
        <v>0</v>
      </c>
      <c r="G25" s="98">
        <v>0</v>
      </c>
      <c r="H25" s="98">
        <v>0</v>
      </c>
      <c r="I25" s="98">
        <v>0</v>
      </c>
      <c r="J25" s="98">
        <v>0</v>
      </c>
      <c r="K25" s="87">
        <f>SUM(F25:J25)</f>
        <v>0</v>
      </c>
      <c r="M25" s="98">
        <v>0</v>
      </c>
      <c r="N25" s="83">
        <v>0</v>
      </c>
      <c r="O25" s="83">
        <v>0</v>
      </c>
      <c r="P25" s="83">
        <v>0</v>
      </c>
      <c r="Q25" s="83">
        <v>0</v>
      </c>
      <c r="R25" s="105">
        <f>SUM(M25:Q25)</f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7">
        <f>SUM(T25:X25)</f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105">
        <f>SUM(AA25:AE25)</f>
        <v>0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5">
        <f>SUM(AH25:AL25)</f>
        <v>0</v>
      </c>
    </row>
    <row r="26" spans="1:39" ht="15.75" thickBot="1">
      <c r="A26" s="135"/>
      <c r="B26" s="138"/>
      <c r="C26" s="141"/>
      <c r="D26" s="144"/>
      <c r="E26" s="86" t="str">
        <f t="shared" si="5"/>
        <v>Medium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5">
        <f t="shared" si="0"/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106">
        <f t="shared" si="1"/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5">
        <f t="shared" si="2"/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106">
        <f t="shared" si="3"/>
        <v>0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6">
        <f t="shared" si="4"/>
        <v>0</v>
      </c>
    </row>
    <row r="27" spans="1:39" ht="15.75" thickBot="1">
      <c r="A27" s="135"/>
      <c r="B27" s="138"/>
      <c r="C27" s="141"/>
      <c r="D27" s="144"/>
      <c r="E27" s="86" t="str">
        <f t="shared" si="5"/>
        <v>High</v>
      </c>
      <c r="F27" s="83">
        <v>0</v>
      </c>
      <c r="G27" s="83">
        <v>48</v>
      </c>
      <c r="H27" s="83">
        <v>0</v>
      </c>
      <c r="I27" s="83">
        <v>0</v>
      </c>
      <c r="J27" s="83">
        <v>0</v>
      </c>
      <c r="K27" s="85">
        <f t="shared" si="0"/>
        <v>48</v>
      </c>
      <c r="M27" s="83">
        <v>0</v>
      </c>
      <c r="N27" s="83">
        <v>48</v>
      </c>
      <c r="O27" s="83">
        <v>0</v>
      </c>
      <c r="P27" s="83">
        <v>0</v>
      </c>
      <c r="Q27" s="83">
        <v>0</v>
      </c>
      <c r="R27" s="106">
        <f t="shared" si="1"/>
        <v>48</v>
      </c>
      <c r="T27" s="83">
        <v>0</v>
      </c>
      <c r="U27" s="83">
        <v>48</v>
      </c>
      <c r="V27" s="83">
        <v>0</v>
      </c>
      <c r="W27" s="83">
        <v>0</v>
      </c>
      <c r="X27" s="83">
        <v>0</v>
      </c>
      <c r="Y27" s="85">
        <f t="shared" si="2"/>
        <v>48</v>
      </c>
      <c r="AA27" s="83">
        <v>0</v>
      </c>
      <c r="AB27" s="83">
        <v>48</v>
      </c>
      <c r="AC27" s="83">
        <v>0</v>
      </c>
      <c r="AD27" s="83">
        <v>0</v>
      </c>
      <c r="AE27" s="83">
        <v>0</v>
      </c>
      <c r="AF27" s="106">
        <f t="shared" si="3"/>
        <v>48</v>
      </c>
      <c r="AH27" s="103">
        <v>0</v>
      </c>
      <c r="AI27" s="103">
        <v>48</v>
      </c>
      <c r="AJ27" s="103">
        <v>0</v>
      </c>
      <c r="AK27" s="103">
        <v>0</v>
      </c>
      <c r="AL27" s="103">
        <v>0</v>
      </c>
      <c r="AM27" s="106">
        <f t="shared" si="4"/>
        <v>48</v>
      </c>
    </row>
    <row r="28" spans="1:39" ht="15.75" thickBot="1">
      <c r="A28" s="136"/>
      <c r="B28" s="139"/>
      <c r="C28" s="142"/>
      <c r="D28" s="145"/>
      <c r="E28" s="84" t="str">
        <f t="shared" si="5"/>
        <v>Very High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2">
        <f t="shared" si="0"/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104">
        <f t="shared" si="1"/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2">
        <f t="shared" si="2"/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104">
        <f t="shared" si="3"/>
        <v>0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4">
        <f t="shared" si="4"/>
        <v>0</v>
      </c>
    </row>
    <row r="29" spans="1:39" ht="15.75" thickBot="1">
      <c r="A29" s="134">
        <v>7</v>
      </c>
      <c r="B29" s="137" t="s">
        <v>17</v>
      </c>
      <c r="C29" s="140" t="s">
        <v>36</v>
      </c>
      <c r="D29" s="143" t="s">
        <v>44</v>
      </c>
      <c r="E29" s="88" t="str">
        <f t="shared" si="5"/>
        <v>Low</v>
      </c>
      <c r="F29" s="107">
        <v>0</v>
      </c>
      <c r="G29" s="98">
        <v>0</v>
      </c>
      <c r="H29" s="98">
        <v>0</v>
      </c>
      <c r="I29" s="98">
        <v>0</v>
      </c>
      <c r="J29" s="98">
        <v>0</v>
      </c>
      <c r="K29" s="87">
        <f>SUM(F29:J29)</f>
        <v>0</v>
      </c>
      <c r="M29" s="98">
        <v>0</v>
      </c>
      <c r="N29" s="83">
        <v>0</v>
      </c>
      <c r="O29" s="83">
        <v>0</v>
      </c>
      <c r="P29" s="83">
        <v>0</v>
      </c>
      <c r="Q29" s="83">
        <v>0</v>
      </c>
      <c r="R29" s="105">
        <f>SUM(M29:Q29)</f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7">
        <f>SUM(T29:X29)</f>
        <v>0</v>
      </c>
      <c r="AA29" s="83">
        <v>0</v>
      </c>
      <c r="AB29" s="83">
        <v>0</v>
      </c>
      <c r="AC29" s="83">
        <v>0</v>
      </c>
      <c r="AD29" s="83">
        <v>0</v>
      </c>
      <c r="AE29" s="83">
        <v>0</v>
      </c>
      <c r="AF29" s="105">
        <f>SUM(AA29:AE29)</f>
        <v>0</v>
      </c>
      <c r="AH29" s="103">
        <v>0</v>
      </c>
      <c r="AI29" s="103">
        <v>0</v>
      </c>
      <c r="AJ29" s="103">
        <v>0</v>
      </c>
      <c r="AK29" s="103">
        <v>0</v>
      </c>
      <c r="AL29" s="103">
        <v>0</v>
      </c>
      <c r="AM29" s="105">
        <f>SUM(AH29:AL29)</f>
        <v>0</v>
      </c>
    </row>
    <row r="30" spans="1:39" ht="15.75" thickBot="1">
      <c r="A30" s="135"/>
      <c r="B30" s="138"/>
      <c r="C30" s="141"/>
      <c r="D30" s="173"/>
      <c r="E30" s="86" t="str">
        <f t="shared" si="5"/>
        <v>Medium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5">
        <f t="shared" si="0"/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106">
        <f t="shared" si="1"/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5">
        <f t="shared" si="2"/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106">
        <f t="shared" si="3"/>
        <v>0</v>
      </c>
      <c r="AH30" s="103">
        <v>0</v>
      </c>
      <c r="AI30" s="103">
        <v>0</v>
      </c>
      <c r="AJ30" s="103">
        <v>0</v>
      </c>
      <c r="AK30" s="103">
        <v>0</v>
      </c>
      <c r="AL30" s="103">
        <v>0</v>
      </c>
      <c r="AM30" s="106">
        <f t="shared" si="4"/>
        <v>0</v>
      </c>
    </row>
    <row r="31" spans="1:39" ht="15.75" thickBot="1">
      <c r="A31" s="135"/>
      <c r="B31" s="138"/>
      <c r="C31" s="141"/>
      <c r="D31" s="173"/>
      <c r="E31" s="86" t="str">
        <f t="shared" si="5"/>
        <v>High</v>
      </c>
      <c r="F31" s="83">
        <v>0</v>
      </c>
      <c r="G31" s="83">
        <v>59</v>
      </c>
      <c r="H31" s="83">
        <v>161</v>
      </c>
      <c r="I31" s="83">
        <v>145</v>
      </c>
      <c r="J31" s="83">
        <v>0</v>
      </c>
      <c r="K31" s="85">
        <f t="shared" si="0"/>
        <v>365</v>
      </c>
      <c r="M31" s="83">
        <v>0</v>
      </c>
      <c r="N31" s="83">
        <v>131</v>
      </c>
      <c r="O31" s="83">
        <v>141</v>
      </c>
      <c r="P31" s="83">
        <v>93</v>
      </c>
      <c r="Q31" s="83">
        <v>0</v>
      </c>
      <c r="R31" s="106">
        <f t="shared" si="1"/>
        <v>365</v>
      </c>
      <c r="T31" s="83">
        <v>0</v>
      </c>
      <c r="U31" s="83">
        <v>47</v>
      </c>
      <c r="V31" s="83">
        <v>141</v>
      </c>
      <c r="W31" s="83">
        <v>116</v>
      </c>
      <c r="X31" s="83">
        <v>61</v>
      </c>
      <c r="Y31" s="85">
        <f t="shared" si="2"/>
        <v>365</v>
      </c>
      <c r="AA31" s="83">
        <v>0</v>
      </c>
      <c r="AB31" s="83">
        <v>221</v>
      </c>
      <c r="AC31" s="83">
        <v>120</v>
      </c>
      <c r="AD31" s="83">
        <v>24</v>
      </c>
      <c r="AE31" s="83">
        <v>0</v>
      </c>
      <c r="AF31" s="106">
        <f t="shared" si="3"/>
        <v>365</v>
      </c>
      <c r="AH31" s="103">
        <v>0</v>
      </c>
      <c r="AI31" s="103">
        <v>35</v>
      </c>
      <c r="AJ31" s="103">
        <v>120</v>
      </c>
      <c r="AK31" s="103">
        <v>88</v>
      </c>
      <c r="AL31" s="103">
        <v>122</v>
      </c>
      <c r="AM31" s="106">
        <f t="shared" si="4"/>
        <v>365</v>
      </c>
    </row>
    <row r="32" spans="1:39" ht="15.75" thickBot="1">
      <c r="A32" s="136"/>
      <c r="B32" s="139"/>
      <c r="C32" s="142"/>
      <c r="D32" s="174"/>
      <c r="E32" s="84" t="str">
        <f t="shared" si="5"/>
        <v>Very High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2">
        <f t="shared" si="0"/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104">
        <f t="shared" si="1"/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2">
        <f t="shared" si="2"/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  <c r="AF32" s="104">
        <f t="shared" si="3"/>
        <v>0</v>
      </c>
      <c r="AH32" s="103">
        <v>0</v>
      </c>
      <c r="AI32" s="103">
        <v>0</v>
      </c>
      <c r="AJ32" s="103">
        <v>0</v>
      </c>
      <c r="AK32" s="103">
        <v>0</v>
      </c>
      <c r="AL32" s="103">
        <v>0</v>
      </c>
      <c r="AM32" s="104">
        <f t="shared" si="4"/>
        <v>0</v>
      </c>
    </row>
    <row r="33" spans="1:39" ht="15.75" thickBot="1">
      <c r="A33" s="134">
        <v>8</v>
      </c>
      <c r="B33" s="137" t="s">
        <v>50</v>
      </c>
      <c r="C33" s="140" t="s">
        <v>36</v>
      </c>
      <c r="D33" s="143" t="s">
        <v>48</v>
      </c>
      <c r="E33" s="88" t="str">
        <f t="shared" si="5"/>
        <v>Low</v>
      </c>
      <c r="F33" s="83"/>
      <c r="G33" s="83"/>
      <c r="H33" s="83"/>
      <c r="I33" s="83"/>
      <c r="J33" s="83"/>
      <c r="K33" s="87">
        <f>SUM(F33:J33)</f>
        <v>0</v>
      </c>
      <c r="M33" s="103"/>
      <c r="N33" s="103"/>
      <c r="O33" s="103"/>
      <c r="P33" s="103"/>
      <c r="Q33" s="103"/>
      <c r="R33" s="105">
        <f>SUM(M33:Q33)</f>
        <v>0</v>
      </c>
      <c r="T33" s="83"/>
      <c r="U33" s="83"/>
      <c r="V33" s="83"/>
      <c r="W33" s="83"/>
      <c r="X33" s="83"/>
      <c r="Y33" s="87">
        <f>SUM(T33:X33)</f>
        <v>0</v>
      </c>
      <c r="AA33" s="103"/>
      <c r="AB33" s="103"/>
      <c r="AC33" s="103"/>
      <c r="AD33" s="103"/>
      <c r="AE33" s="103"/>
      <c r="AF33" s="105">
        <f>SUM(AA33:AE33)</f>
        <v>0</v>
      </c>
      <c r="AH33" s="103"/>
      <c r="AI33" s="103"/>
      <c r="AJ33" s="103"/>
      <c r="AK33" s="103"/>
      <c r="AL33" s="103"/>
      <c r="AM33" s="105">
        <f>SUM(AH33:AL33)</f>
        <v>0</v>
      </c>
    </row>
    <row r="34" spans="1:39" ht="15.75" thickBot="1">
      <c r="A34" s="135"/>
      <c r="B34" s="138"/>
      <c r="C34" s="141"/>
      <c r="D34" s="144"/>
      <c r="E34" s="86" t="str">
        <f t="shared" si="5"/>
        <v>Medium</v>
      </c>
      <c r="F34" s="83"/>
      <c r="G34" s="83"/>
      <c r="H34" s="83"/>
      <c r="I34" s="83"/>
      <c r="J34" s="83"/>
      <c r="K34" s="85">
        <f t="shared" ref="K34:K36" si="6">SUM(F34:J34)</f>
        <v>0</v>
      </c>
      <c r="M34" s="103"/>
      <c r="N34" s="103"/>
      <c r="O34" s="103"/>
      <c r="P34" s="103"/>
      <c r="Q34" s="103"/>
      <c r="R34" s="106">
        <f t="shared" ref="R34:R36" si="7">SUM(M34:Q34)</f>
        <v>0</v>
      </c>
      <c r="T34" s="83"/>
      <c r="U34" s="83"/>
      <c r="V34" s="83"/>
      <c r="W34" s="83"/>
      <c r="X34" s="83"/>
      <c r="Y34" s="85">
        <f t="shared" ref="Y34:Y36" si="8">SUM(T34:X34)</f>
        <v>0</v>
      </c>
      <c r="AA34" s="103"/>
      <c r="AB34" s="103"/>
      <c r="AC34" s="103"/>
      <c r="AD34" s="103"/>
      <c r="AE34" s="103"/>
      <c r="AF34" s="106">
        <f t="shared" ref="AF34:AF36" si="9">SUM(AA34:AE34)</f>
        <v>0</v>
      </c>
      <c r="AH34" s="103"/>
      <c r="AI34" s="103"/>
      <c r="AJ34" s="103"/>
      <c r="AK34" s="103"/>
      <c r="AL34" s="103"/>
      <c r="AM34" s="106">
        <f t="shared" ref="AM34:AM36" si="10">SUM(AH34:AL34)</f>
        <v>0</v>
      </c>
    </row>
    <row r="35" spans="1:39" ht="15.75" thickBot="1">
      <c r="A35" s="135"/>
      <c r="B35" s="138"/>
      <c r="C35" s="141"/>
      <c r="D35" s="144"/>
      <c r="E35" s="86" t="str">
        <f t="shared" si="5"/>
        <v>High</v>
      </c>
      <c r="F35" s="83"/>
      <c r="G35" s="112"/>
      <c r="H35" s="112"/>
      <c r="I35" s="112"/>
      <c r="J35" s="83"/>
      <c r="K35" s="85">
        <f t="shared" si="6"/>
        <v>0</v>
      </c>
      <c r="M35" s="103"/>
      <c r="N35" s="108"/>
      <c r="O35" s="108"/>
      <c r="P35" s="108"/>
      <c r="Q35" s="103"/>
      <c r="R35" s="106">
        <f t="shared" si="7"/>
        <v>0</v>
      </c>
      <c r="T35" s="83"/>
      <c r="U35" s="112"/>
      <c r="V35" s="112"/>
      <c r="W35" s="112"/>
      <c r="X35" s="112"/>
      <c r="Y35" s="85">
        <f t="shared" si="8"/>
        <v>0</v>
      </c>
      <c r="AA35" s="103"/>
      <c r="AB35" s="108"/>
      <c r="AC35" s="108"/>
      <c r="AD35" s="103"/>
      <c r="AE35" s="103"/>
      <c r="AF35" s="106">
        <f t="shared" si="9"/>
        <v>0</v>
      </c>
      <c r="AH35" s="103"/>
      <c r="AI35" s="108"/>
      <c r="AJ35" s="108"/>
      <c r="AK35" s="108"/>
      <c r="AL35" s="108"/>
      <c r="AM35" s="106">
        <f t="shared" si="10"/>
        <v>0</v>
      </c>
    </row>
    <row r="36" spans="1:39" ht="15.75" thickBot="1">
      <c r="A36" s="136"/>
      <c r="B36" s="139"/>
      <c r="C36" s="142"/>
      <c r="D36" s="145"/>
      <c r="E36" s="84" t="str">
        <f t="shared" si="5"/>
        <v>Very High</v>
      </c>
      <c r="F36" s="113"/>
      <c r="G36" s="114">
        <v>560.11999999999989</v>
      </c>
      <c r="H36" s="114">
        <v>156.27000000000001</v>
      </c>
      <c r="I36" s="114">
        <v>38.14</v>
      </c>
      <c r="J36" s="115">
        <v>11.31</v>
      </c>
      <c r="K36" s="82">
        <f t="shared" si="6"/>
        <v>765.8399999999998</v>
      </c>
      <c r="M36" s="110"/>
      <c r="N36" s="114">
        <v>695</v>
      </c>
      <c r="O36" s="114">
        <v>59.5</v>
      </c>
      <c r="P36" s="114">
        <v>11.3</v>
      </c>
      <c r="Q36" s="111"/>
      <c r="R36" s="104">
        <f t="shared" si="7"/>
        <v>765.8</v>
      </c>
      <c r="T36" s="113"/>
      <c r="U36" s="116">
        <v>328.6</v>
      </c>
      <c r="V36" s="114">
        <v>278</v>
      </c>
      <c r="W36" s="114">
        <v>109.8</v>
      </c>
      <c r="X36" s="114">
        <v>49.5</v>
      </c>
      <c r="Y36" s="117">
        <f t="shared" si="8"/>
        <v>765.9</v>
      </c>
      <c r="AA36" s="110"/>
      <c r="AB36" s="114">
        <v>746</v>
      </c>
      <c r="AC36" s="118">
        <v>19.8</v>
      </c>
      <c r="AD36" s="111"/>
      <c r="AE36" s="103"/>
      <c r="AF36" s="104">
        <f t="shared" si="9"/>
        <v>765.8</v>
      </c>
      <c r="AH36" s="110"/>
      <c r="AI36" s="114">
        <v>130.19999999999999</v>
      </c>
      <c r="AJ36" s="114">
        <v>450.5</v>
      </c>
      <c r="AK36" s="114">
        <v>135.69999999999999</v>
      </c>
      <c r="AL36" s="114">
        <v>49.5</v>
      </c>
      <c r="AM36" s="119">
        <f t="shared" si="10"/>
        <v>765.90000000000009</v>
      </c>
    </row>
    <row r="37" spans="1:39" ht="15.75" thickBot="1">
      <c r="A37" s="134">
        <v>9</v>
      </c>
      <c r="B37" s="137" t="s">
        <v>51</v>
      </c>
      <c r="C37" s="140" t="s">
        <v>36</v>
      </c>
      <c r="D37" s="143" t="s">
        <v>48</v>
      </c>
      <c r="E37" s="88" t="str">
        <f t="shared" si="5"/>
        <v>Low</v>
      </c>
      <c r="F37" s="83"/>
      <c r="G37" s="83"/>
      <c r="H37" s="83"/>
      <c r="I37" s="83"/>
      <c r="J37" s="83"/>
      <c r="K37" s="87">
        <f>SUM(F37:J37)</f>
        <v>0</v>
      </c>
      <c r="M37" s="103"/>
      <c r="N37" s="103"/>
      <c r="O37" s="103"/>
      <c r="P37" s="103"/>
      <c r="Q37" s="103"/>
      <c r="R37" s="105">
        <f>SUM(M37:Q37)</f>
        <v>0</v>
      </c>
      <c r="T37" s="83"/>
      <c r="U37" s="83"/>
      <c r="V37" s="83"/>
      <c r="W37" s="83"/>
      <c r="X37" s="83"/>
      <c r="Y37" s="87">
        <f>SUM(T37:X37)</f>
        <v>0</v>
      </c>
      <c r="AA37" s="103"/>
      <c r="AB37" s="103"/>
      <c r="AC37" s="103"/>
      <c r="AD37" s="103"/>
      <c r="AE37" s="103"/>
      <c r="AF37" s="105">
        <f>SUM(AA37:AE37)</f>
        <v>0</v>
      </c>
      <c r="AH37" s="103"/>
      <c r="AI37" s="103"/>
      <c r="AJ37" s="103"/>
      <c r="AK37" s="103"/>
      <c r="AL37" s="103"/>
      <c r="AM37" s="105">
        <f>SUM(AH37:AL37)</f>
        <v>0</v>
      </c>
    </row>
    <row r="38" spans="1:39" ht="15.75" thickBot="1">
      <c r="A38" s="135"/>
      <c r="B38" s="138"/>
      <c r="C38" s="141"/>
      <c r="D38" s="144"/>
      <c r="E38" s="86" t="str">
        <f t="shared" si="5"/>
        <v>Medium</v>
      </c>
      <c r="F38" s="83"/>
      <c r="G38" s="83"/>
      <c r="H38" s="83"/>
      <c r="I38" s="83"/>
      <c r="J38" s="83"/>
      <c r="K38" s="85">
        <f t="shared" ref="K38:K40" si="11">SUM(F38:J38)</f>
        <v>0</v>
      </c>
      <c r="M38" s="103"/>
      <c r="N38" s="103"/>
      <c r="O38" s="103"/>
      <c r="P38" s="103"/>
      <c r="Q38" s="103"/>
      <c r="R38" s="106">
        <f t="shared" ref="R38:R40" si="12">SUM(M38:Q38)</f>
        <v>0</v>
      </c>
      <c r="T38" s="83"/>
      <c r="U38" s="83"/>
      <c r="V38" s="83"/>
      <c r="W38" s="83"/>
      <c r="X38" s="83"/>
      <c r="Y38" s="85">
        <f t="shared" ref="Y38:Y40" si="13">SUM(T38:X38)</f>
        <v>0</v>
      </c>
      <c r="AA38" s="103"/>
      <c r="AB38" s="103"/>
      <c r="AC38" s="103"/>
      <c r="AD38" s="103"/>
      <c r="AE38" s="103"/>
      <c r="AF38" s="106">
        <f t="shared" ref="AF38:AF40" si="14">SUM(AA38:AE38)</f>
        <v>0</v>
      </c>
      <c r="AH38" s="103"/>
      <c r="AI38" s="103"/>
      <c r="AJ38" s="103"/>
      <c r="AK38" s="103"/>
      <c r="AL38" s="103"/>
      <c r="AM38" s="106">
        <f t="shared" ref="AM38:AM40" si="15">SUM(AH38:AL38)</f>
        <v>0</v>
      </c>
    </row>
    <row r="39" spans="1:39" ht="15.75" thickBot="1">
      <c r="A39" s="135"/>
      <c r="B39" s="138"/>
      <c r="C39" s="141"/>
      <c r="D39" s="144"/>
      <c r="E39" s="86" t="str">
        <f t="shared" si="5"/>
        <v>High</v>
      </c>
      <c r="F39" s="83"/>
      <c r="G39" s="83"/>
      <c r="H39" s="83"/>
      <c r="I39" s="83"/>
      <c r="J39" s="83"/>
      <c r="K39" s="85">
        <f t="shared" si="11"/>
        <v>0</v>
      </c>
      <c r="M39" s="103"/>
      <c r="N39" s="103"/>
      <c r="O39" s="103"/>
      <c r="P39" s="103"/>
      <c r="Q39" s="103"/>
      <c r="R39" s="106">
        <f t="shared" si="12"/>
        <v>0</v>
      </c>
      <c r="T39" s="83"/>
      <c r="U39" s="83"/>
      <c r="V39" s="83"/>
      <c r="W39" s="83"/>
      <c r="X39" s="83"/>
      <c r="Y39" s="85">
        <f t="shared" si="13"/>
        <v>0</v>
      </c>
      <c r="AA39" s="103"/>
      <c r="AB39" s="103"/>
      <c r="AC39" s="103"/>
      <c r="AD39" s="103"/>
      <c r="AE39" s="103"/>
      <c r="AF39" s="106">
        <f t="shared" si="14"/>
        <v>0</v>
      </c>
      <c r="AH39" s="103"/>
      <c r="AI39" s="103"/>
      <c r="AJ39" s="103"/>
      <c r="AK39" s="103"/>
      <c r="AL39" s="103"/>
      <c r="AM39" s="106">
        <f t="shared" si="15"/>
        <v>0</v>
      </c>
    </row>
    <row r="40" spans="1:39" ht="15.75" thickBot="1">
      <c r="A40" s="136"/>
      <c r="B40" s="139"/>
      <c r="C40" s="142"/>
      <c r="D40" s="145"/>
      <c r="E40" s="84" t="str">
        <f t="shared" si="5"/>
        <v>Very High</v>
      </c>
      <c r="F40" s="83"/>
      <c r="G40" s="83"/>
      <c r="H40" s="83">
        <v>203.8</v>
      </c>
      <c r="I40" s="83"/>
      <c r="J40" s="83"/>
      <c r="K40" s="82">
        <f t="shared" si="11"/>
        <v>203.8</v>
      </c>
      <c r="M40" s="103"/>
      <c r="N40" s="103"/>
      <c r="O40" s="103">
        <v>87.8</v>
      </c>
      <c r="P40" s="103">
        <v>115.9</v>
      </c>
      <c r="Q40" s="103"/>
      <c r="R40" s="104">
        <f t="shared" si="12"/>
        <v>203.7</v>
      </c>
      <c r="T40" s="83"/>
      <c r="U40" s="83"/>
      <c r="V40" s="109">
        <v>122.2724809341565</v>
      </c>
      <c r="W40" s="109">
        <v>81.51498728943767</v>
      </c>
      <c r="X40" s="83"/>
      <c r="Y40" s="120">
        <f t="shared" si="13"/>
        <v>203.78746822359417</v>
      </c>
      <c r="AA40" s="103"/>
      <c r="AB40" s="103"/>
      <c r="AC40" s="103">
        <v>122.68837372644956</v>
      </c>
      <c r="AD40" s="103">
        <v>81.09909449714462</v>
      </c>
      <c r="AE40" s="103"/>
      <c r="AF40" s="104">
        <f t="shared" si="14"/>
        <v>203.78746822359417</v>
      </c>
      <c r="AH40" s="103"/>
      <c r="AI40" s="103"/>
      <c r="AJ40" s="103">
        <v>61.136240467078252</v>
      </c>
      <c r="AK40" s="103">
        <v>81.514987289437684</v>
      </c>
      <c r="AL40" s="103">
        <v>61.136240467078252</v>
      </c>
      <c r="AM40" s="104">
        <f t="shared" si="15"/>
        <v>203.7874682235942</v>
      </c>
    </row>
    <row r="41" spans="1:39" ht="15.75" thickBot="1">
      <c r="A41" s="134">
        <v>10</v>
      </c>
      <c r="B41" s="137" t="s">
        <v>46</v>
      </c>
      <c r="C41" s="140" t="s">
        <v>36</v>
      </c>
      <c r="D41" s="143" t="s">
        <v>47</v>
      </c>
      <c r="E41" s="88" t="str">
        <f t="shared" ref="E41:E60" si="16">E37</f>
        <v>Low</v>
      </c>
      <c r="F41" s="83"/>
      <c r="G41" s="83"/>
      <c r="H41" s="83"/>
      <c r="I41" s="83"/>
      <c r="J41" s="83"/>
      <c r="K41" s="87">
        <f>SUM(F41:J41)</f>
        <v>0</v>
      </c>
      <c r="M41" s="103"/>
      <c r="N41" s="103"/>
      <c r="O41" s="103"/>
      <c r="P41" s="103"/>
      <c r="Q41" s="103"/>
      <c r="R41" s="105">
        <f>SUM(M41:Q41)</f>
        <v>0</v>
      </c>
      <c r="T41" s="83"/>
      <c r="U41" s="83"/>
      <c r="V41" s="83"/>
      <c r="W41" s="83"/>
      <c r="X41" s="83"/>
      <c r="Y41" s="87">
        <f>SUM(T41:X41)</f>
        <v>0</v>
      </c>
      <c r="AA41" s="103"/>
      <c r="AB41" s="103"/>
      <c r="AC41" s="103"/>
      <c r="AD41" s="103"/>
      <c r="AE41" s="103"/>
      <c r="AF41" s="105">
        <f>SUM(AA41:AE41)</f>
        <v>0</v>
      </c>
      <c r="AH41" s="103"/>
      <c r="AI41" s="103"/>
      <c r="AJ41" s="103"/>
      <c r="AK41" s="103"/>
      <c r="AL41" s="103"/>
      <c r="AM41" s="105">
        <f>SUM(AH41:AL41)</f>
        <v>0</v>
      </c>
    </row>
    <row r="42" spans="1:39" ht="15.75" thickBot="1">
      <c r="A42" s="135"/>
      <c r="B42" s="138"/>
      <c r="C42" s="141"/>
      <c r="D42" s="144"/>
      <c r="E42" s="86" t="str">
        <f t="shared" si="16"/>
        <v>Medium</v>
      </c>
      <c r="F42" s="83"/>
      <c r="G42" s="83"/>
      <c r="H42" s="83"/>
      <c r="I42" s="83"/>
      <c r="J42" s="83"/>
      <c r="K42" s="85">
        <f t="shared" ref="K42:K44" si="17">SUM(F42:J42)</f>
        <v>0</v>
      </c>
      <c r="M42" s="103"/>
      <c r="N42" s="103"/>
      <c r="O42" s="103"/>
      <c r="P42" s="103"/>
      <c r="Q42" s="103"/>
      <c r="R42" s="106">
        <f t="shared" ref="R42:R44" si="18">SUM(M42:Q42)</f>
        <v>0</v>
      </c>
      <c r="T42" s="83"/>
      <c r="U42" s="83"/>
      <c r="V42" s="83"/>
      <c r="W42" s="83"/>
      <c r="X42" s="83"/>
      <c r="Y42" s="85">
        <f t="shared" ref="Y42:Y44" si="19">SUM(T42:X42)</f>
        <v>0</v>
      </c>
      <c r="AA42" s="103"/>
      <c r="AB42" s="103"/>
      <c r="AC42" s="103"/>
      <c r="AD42" s="103"/>
      <c r="AE42" s="103"/>
      <c r="AF42" s="106">
        <f t="shared" ref="AF42:AF44" si="20">SUM(AA42:AE42)</f>
        <v>0</v>
      </c>
      <c r="AH42" s="103"/>
      <c r="AI42" s="103"/>
      <c r="AJ42" s="103"/>
      <c r="AK42" s="103"/>
      <c r="AL42" s="103"/>
      <c r="AM42" s="106">
        <f t="shared" ref="AM42:AM44" si="21">SUM(AH42:AL42)</f>
        <v>0</v>
      </c>
    </row>
    <row r="43" spans="1:39" ht="15.75" thickBot="1">
      <c r="A43" s="135"/>
      <c r="B43" s="138"/>
      <c r="C43" s="141"/>
      <c r="D43" s="144"/>
      <c r="E43" s="86" t="str">
        <f t="shared" si="16"/>
        <v>High</v>
      </c>
      <c r="F43" s="83"/>
      <c r="G43" s="83"/>
      <c r="H43" s="83"/>
      <c r="I43" s="83"/>
      <c r="J43" s="83"/>
      <c r="K43" s="85">
        <f t="shared" si="17"/>
        <v>0</v>
      </c>
      <c r="M43" s="103"/>
      <c r="N43" s="103"/>
      <c r="O43" s="103"/>
      <c r="P43" s="103"/>
      <c r="Q43" s="103"/>
      <c r="R43" s="106">
        <f t="shared" si="18"/>
        <v>0</v>
      </c>
      <c r="T43" s="83"/>
      <c r="U43" s="83"/>
      <c r="V43" s="83"/>
      <c r="W43" s="83"/>
      <c r="X43" s="83"/>
      <c r="Y43" s="85">
        <f t="shared" si="19"/>
        <v>0</v>
      </c>
      <c r="AA43" s="103"/>
      <c r="AB43" s="103"/>
      <c r="AC43" s="103"/>
      <c r="AD43" s="103"/>
      <c r="AE43" s="103"/>
      <c r="AF43" s="106">
        <f t="shared" si="20"/>
        <v>0</v>
      </c>
      <c r="AH43" s="103"/>
      <c r="AI43" s="103"/>
      <c r="AJ43" s="103"/>
      <c r="AK43" s="103"/>
      <c r="AL43" s="103"/>
      <c r="AM43" s="106">
        <f t="shared" si="21"/>
        <v>0</v>
      </c>
    </row>
    <row r="44" spans="1:39" ht="15.75" thickBot="1">
      <c r="A44" s="136"/>
      <c r="B44" s="139"/>
      <c r="C44" s="142"/>
      <c r="D44" s="145"/>
      <c r="E44" s="84" t="str">
        <f t="shared" si="16"/>
        <v>Very High</v>
      </c>
      <c r="F44" s="83"/>
      <c r="G44" s="83">
        <v>131</v>
      </c>
      <c r="H44" s="83">
        <v>116</v>
      </c>
      <c r="I44" s="83"/>
      <c r="J44" s="83"/>
      <c r="K44" s="82">
        <f t="shared" si="17"/>
        <v>247</v>
      </c>
      <c r="M44" s="103"/>
      <c r="N44" s="83">
        <v>158</v>
      </c>
      <c r="O44" s="83">
        <v>89</v>
      </c>
      <c r="P44" s="103"/>
      <c r="Q44" s="103"/>
      <c r="R44" s="104">
        <f t="shared" si="18"/>
        <v>247</v>
      </c>
      <c r="T44" s="83"/>
      <c r="U44" s="83">
        <v>66</v>
      </c>
      <c r="V44" s="83">
        <v>123</v>
      </c>
      <c r="W44" s="83">
        <v>58</v>
      </c>
      <c r="X44" s="83"/>
      <c r="Y44" s="82">
        <f t="shared" si="19"/>
        <v>247</v>
      </c>
      <c r="AA44" s="103"/>
      <c r="AB44" s="83">
        <v>178</v>
      </c>
      <c r="AC44" s="83">
        <v>69</v>
      </c>
      <c r="AD44" s="103"/>
      <c r="AE44" s="103"/>
      <c r="AF44" s="104">
        <f t="shared" si="20"/>
        <v>247</v>
      </c>
      <c r="AH44" s="103"/>
      <c r="AI44" s="83">
        <v>33</v>
      </c>
      <c r="AJ44" s="83">
        <v>95</v>
      </c>
      <c r="AK44" s="83">
        <v>90</v>
      </c>
      <c r="AL44" s="83">
        <v>29</v>
      </c>
      <c r="AM44" s="104">
        <f t="shared" si="21"/>
        <v>247</v>
      </c>
    </row>
    <row r="45" spans="1:39" ht="15.75" thickBot="1">
      <c r="A45" s="134">
        <v>11</v>
      </c>
      <c r="B45" s="137" t="s">
        <v>64</v>
      </c>
      <c r="C45" s="140" t="s">
        <v>36</v>
      </c>
      <c r="D45" s="143" t="s">
        <v>44</v>
      </c>
      <c r="E45" s="88" t="str">
        <f t="shared" si="16"/>
        <v>Low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7">
        <f>SUM(F45:J45)</f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105">
        <f>SUM(M45:Q45)</f>
        <v>0</v>
      </c>
      <c r="T45" s="83">
        <v>0</v>
      </c>
      <c r="U45" s="83">
        <v>0</v>
      </c>
      <c r="V45" s="83">
        <v>0</v>
      </c>
      <c r="W45" s="83">
        <v>0</v>
      </c>
      <c r="X45" s="83">
        <v>0</v>
      </c>
      <c r="Y45" s="87">
        <f>SUM(T45:X45)</f>
        <v>0</v>
      </c>
      <c r="AA45" s="83">
        <v>0</v>
      </c>
      <c r="AB45" s="103">
        <v>0</v>
      </c>
      <c r="AC45" s="103">
        <v>0</v>
      </c>
      <c r="AD45" s="103">
        <v>0</v>
      </c>
      <c r="AE45" s="103">
        <v>0</v>
      </c>
      <c r="AF45" s="105">
        <f>SUM(AA45:AE45)</f>
        <v>0</v>
      </c>
      <c r="AH45" s="103">
        <v>0</v>
      </c>
      <c r="AI45" s="103">
        <v>0</v>
      </c>
      <c r="AJ45" s="103">
        <v>0</v>
      </c>
      <c r="AK45" s="103">
        <v>0</v>
      </c>
      <c r="AL45" s="103">
        <v>0</v>
      </c>
      <c r="AM45" s="105">
        <f>SUM(AH45:AL45)</f>
        <v>0</v>
      </c>
    </row>
    <row r="46" spans="1:39" ht="15.75" thickBot="1">
      <c r="A46" s="135"/>
      <c r="B46" s="138"/>
      <c r="C46" s="141"/>
      <c r="D46" s="144"/>
      <c r="E46" s="86" t="str">
        <f t="shared" si="16"/>
        <v>Medium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5">
        <f t="shared" ref="K46:K48" si="22">SUM(F46:J46)</f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106">
        <f t="shared" ref="R46:R48" si="23">SUM(M46:Q46)</f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  <c r="Y46" s="85">
        <f t="shared" ref="Y46:Y48" si="24">SUM(T46:X46)</f>
        <v>0</v>
      </c>
      <c r="AA46" s="103">
        <v>0</v>
      </c>
      <c r="AB46" s="103">
        <v>0</v>
      </c>
      <c r="AC46" s="103">
        <v>0</v>
      </c>
      <c r="AD46" s="103">
        <v>0</v>
      </c>
      <c r="AE46" s="103">
        <v>0</v>
      </c>
      <c r="AF46" s="106">
        <f t="shared" ref="AF46:AF48" si="25">SUM(AA46:AE46)</f>
        <v>0</v>
      </c>
      <c r="AH46" s="103">
        <v>0</v>
      </c>
      <c r="AI46" s="103">
        <v>0</v>
      </c>
      <c r="AJ46" s="103">
        <v>0</v>
      </c>
      <c r="AK46" s="103">
        <v>0</v>
      </c>
      <c r="AL46" s="103">
        <v>0</v>
      </c>
      <c r="AM46" s="106">
        <f t="shared" ref="AM46:AM48" si="26">SUM(AH46:AL46)</f>
        <v>0</v>
      </c>
    </row>
    <row r="47" spans="1:39" ht="15.75" thickBot="1">
      <c r="A47" s="135"/>
      <c r="B47" s="138"/>
      <c r="C47" s="141"/>
      <c r="D47" s="144"/>
      <c r="E47" s="86" t="str">
        <f t="shared" si="16"/>
        <v>High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5">
        <f t="shared" si="22"/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106">
        <f t="shared" si="23"/>
        <v>0</v>
      </c>
      <c r="T47" s="83">
        <v>0</v>
      </c>
      <c r="U47" s="83">
        <v>0</v>
      </c>
      <c r="V47" s="83">
        <v>0</v>
      </c>
      <c r="W47" s="83">
        <v>0</v>
      </c>
      <c r="X47" s="83">
        <v>0</v>
      </c>
      <c r="Y47" s="85">
        <f t="shared" si="24"/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6">
        <f t="shared" si="25"/>
        <v>0</v>
      </c>
      <c r="AH47" s="103">
        <v>0</v>
      </c>
      <c r="AI47" s="103">
        <v>0</v>
      </c>
      <c r="AJ47" s="103">
        <v>0</v>
      </c>
      <c r="AK47" s="103">
        <v>0</v>
      </c>
      <c r="AL47" s="103">
        <v>0</v>
      </c>
      <c r="AM47" s="106">
        <f t="shared" si="26"/>
        <v>0</v>
      </c>
    </row>
    <row r="48" spans="1:39" ht="15.75" thickBot="1">
      <c r="A48" s="136"/>
      <c r="B48" s="139"/>
      <c r="C48" s="142"/>
      <c r="D48" s="145"/>
      <c r="E48" s="84" t="str">
        <f t="shared" si="16"/>
        <v>Very High</v>
      </c>
      <c r="F48" s="83">
        <v>0</v>
      </c>
      <c r="G48" s="83">
        <v>41</v>
      </c>
      <c r="H48" s="83">
        <v>82</v>
      </c>
      <c r="I48" s="83">
        <v>0</v>
      </c>
      <c r="J48" s="83">
        <v>0</v>
      </c>
      <c r="K48" s="82">
        <f t="shared" si="22"/>
        <v>123</v>
      </c>
      <c r="M48" s="83">
        <v>0</v>
      </c>
      <c r="N48" s="83">
        <v>41</v>
      </c>
      <c r="O48" s="83">
        <v>82</v>
      </c>
      <c r="P48" s="83">
        <v>0</v>
      </c>
      <c r="Q48" s="83">
        <v>0</v>
      </c>
      <c r="R48" s="104">
        <f t="shared" si="23"/>
        <v>123</v>
      </c>
      <c r="T48" s="103">
        <v>0</v>
      </c>
      <c r="U48" s="103">
        <v>10</v>
      </c>
      <c r="V48" s="103">
        <v>102</v>
      </c>
      <c r="W48" s="103">
        <v>11</v>
      </c>
      <c r="X48" s="103">
        <v>0</v>
      </c>
      <c r="Y48" s="104">
        <f t="shared" si="24"/>
        <v>123</v>
      </c>
      <c r="AA48" s="103">
        <v>0</v>
      </c>
      <c r="AB48" s="103">
        <v>41</v>
      </c>
      <c r="AC48" s="103">
        <v>82</v>
      </c>
      <c r="AD48" s="103">
        <v>0</v>
      </c>
      <c r="AE48" s="103">
        <v>0</v>
      </c>
      <c r="AF48" s="104">
        <f t="shared" si="25"/>
        <v>123</v>
      </c>
      <c r="AH48" s="103">
        <v>0</v>
      </c>
      <c r="AI48" s="103">
        <v>0</v>
      </c>
      <c r="AJ48" s="103">
        <v>96</v>
      </c>
      <c r="AK48" s="103">
        <v>26</v>
      </c>
      <c r="AL48" s="103">
        <v>1</v>
      </c>
      <c r="AM48" s="104">
        <f t="shared" si="26"/>
        <v>123</v>
      </c>
    </row>
    <row r="49" spans="1:39" ht="15.75" thickBot="1">
      <c r="A49" s="134">
        <v>12</v>
      </c>
      <c r="B49" s="137" t="s">
        <v>66</v>
      </c>
      <c r="C49" s="140" t="s">
        <v>36</v>
      </c>
      <c r="D49" s="143" t="s">
        <v>44</v>
      </c>
      <c r="E49" s="88" t="str">
        <f t="shared" si="16"/>
        <v>Low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7">
        <f>SUM(F49:J49)</f>
        <v>0</v>
      </c>
      <c r="M49" s="98">
        <v>0</v>
      </c>
      <c r="N49" s="83">
        <v>0</v>
      </c>
      <c r="O49" s="83">
        <v>0</v>
      </c>
      <c r="P49" s="83">
        <v>0</v>
      </c>
      <c r="Q49" s="83">
        <v>0</v>
      </c>
      <c r="R49" s="105">
        <f>SUM(M49:Q49)</f>
        <v>0</v>
      </c>
      <c r="T49" s="103">
        <v>0</v>
      </c>
      <c r="U49" s="103">
        <v>0</v>
      </c>
      <c r="V49" s="103">
        <v>0</v>
      </c>
      <c r="W49" s="103">
        <v>0</v>
      </c>
      <c r="X49" s="103">
        <v>0</v>
      </c>
      <c r="Y49" s="105">
        <f>SUM(T49:X49)</f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5">
        <f>SUM(AA49:AE49)</f>
        <v>0</v>
      </c>
      <c r="AH49" s="103">
        <v>0</v>
      </c>
      <c r="AI49" s="103">
        <v>0</v>
      </c>
      <c r="AJ49" s="103">
        <v>0</v>
      </c>
      <c r="AK49" s="103">
        <v>0</v>
      </c>
      <c r="AL49" s="103">
        <v>0</v>
      </c>
      <c r="AM49" s="105">
        <f>SUM(AH49:AL49)</f>
        <v>0</v>
      </c>
    </row>
    <row r="50" spans="1:39" ht="15.75" thickBot="1">
      <c r="A50" s="135"/>
      <c r="B50" s="138"/>
      <c r="C50" s="141"/>
      <c r="D50" s="144"/>
      <c r="E50" s="86" t="str">
        <f t="shared" si="16"/>
        <v>Medium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5">
        <f t="shared" ref="K50:K52" si="27">SUM(F50:J50)</f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106">
        <f t="shared" ref="R50:R52" si="28">SUM(M50:Q50)</f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6">
        <f t="shared" ref="Y50:Y52" si="29">SUM(T50:X50)</f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6">
        <f t="shared" ref="AF50:AF52" si="30">SUM(AA50:AE50)</f>
        <v>0</v>
      </c>
      <c r="AH50" s="103">
        <v>0</v>
      </c>
      <c r="AI50" s="103">
        <v>0</v>
      </c>
      <c r="AJ50" s="103">
        <v>0</v>
      </c>
      <c r="AK50" s="103">
        <v>0</v>
      </c>
      <c r="AL50" s="103">
        <v>0</v>
      </c>
      <c r="AM50" s="106">
        <f t="shared" ref="AM50:AM52" si="31">SUM(AH50:AL50)</f>
        <v>0</v>
      </c>
    </row>
    <row r="51" spans="1:39" ht="15.75" thickBot="1">
      <c r="A51" s="135"/>
      <c r="B51" s="138"/>
      <c r="C51" s="141"/>
      <c r="D51" s="144"/>
      <c r="E51" s="86" t="str">
        <f t="shared" si="16"/>
        <v>High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5">
        <f t="shared" si="27"/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106">
        <f t="shared" si="28"/>
        <v>0</v>
      </c>
      <c r="T51" s="103">
        <v>0</v>
      </c>
      <c r="U51" s="103">
        <v>0</v>
      </c>
      <c r="V51" s="103">
        <v>0</v>
      </c>
      <c r="W51" s="103">
        <v>0</v>
      </c>
      <c r="X51" s="103">
        <v>0</v>
      </c>
      <c r="Y51" s="106">
        <f t="shared" si="29"/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6">
        <f t="shared" si="30"/>
        <v>0</v>
      </c>
      <c r="AH51" s="103">
        <v>0</v>
      </c>
      <c r="AI51" s="103">
        <v>0</v>
      </c>
      <c r="AJ51" s="103">
        <v>0</v>
      </c>
      <c r="AK51" s="103">
        <v>0</v>
      </c>
      <c r="AL51" s="103">
        <v>0</v>
      </c>
      <c r="AM51" s="106">
        <f t="shared" si="31"/>
        <v>0</v>
      </c>
    </row>
    <row r="52" spans="1:39" ht="15.75" thickBot="1">
      <c r="A52" s="136"/>
      <c r="B52" s="139"/>
      <c r="C52" s="142"/>
      <c r="D52" s="145"/>
      <c r="E52" s="84" t="str">
        <f t="shared" si="16"/>
        <v>Very High</v>
      </c>
      <c r="F52" s="83">
        <v>2</v>
      </c>
      <c r="G52" s="83">
        <v>173</v>
      </c>
      <c r="H52" s="83">
        <v>223</v>
      </c>
      <c r="I52" s="83">
        <v>97</v>
      </c>
      <c r="J52" s="83">
        <v>2</v>
      </c>
      <c r="K52" s="104">
        <f t="shared" si="27"/>
        <v>497</v>
      </c>
      <c r="M52" s="83">
        <v>2</v>
      </c>
      <c r="N52" s="83">
        <v>106</v>
      </c>
      <c r="O52" s="83">
        <v>308</v>
      </c>
      <c r="P52" s="83">
        <v>64</v>
      </c>
      <c r="Q52" s="83">
        <v>0</v>
      </c>
      <c r="R52" s="104">
        <f t="shared" si="28"/>
        <v>480</v>
      </c>
      <c r="T52" s="103">
        <v>2</v>
      </c>
      <c r="U52" s="103">
        <v>43</v>
      </c>
      <c r="V52" s="103">
        <v>308</v>
      </c>
      <c r="W52" s="103">
        <v>84</v>
      </c>
      <c r="X52" s="103">
        <v>60</v>
      </c>
      <c r="Y52" s="104">
        <f t="shared" si="29"/>
        <v>497</v>
      </c>
      <c r="AA52" s="103">
        <v>0</v>
      </c>
      <c r="AB52" s="103">
        <v>154</v>
      </c>
      <c r="AC52" s="103">
        <v>289</v>
      </c>
      <c r="AD52" s="103">
        <v>15</v>
      </c>
      <c r="AE52" s="103">
        <v>0</v>
      </c>
      <c r="AF52" s="104">
        <f t="shared" si="30"/>
        <v>458</v>
      </c>
      <c r="AH52" s="103">
        <v>0</v>
      </c>
      <c r="AI52" s="103">
        <v>2</v>
      </c>
      <c r="AJ52" s="103">
        <v>289</v>
      </c>
      <c r="AK52" s="103">
        <v>96</v>
      </c>
      <c r="AL52" s="103">
        <v>110</v>
      </c>
      <c r="AM52" s="104">
        <f t="shared" si="31"/>
        <v>497</v>
      </c>
    </row>
    <row r="53" spans="1:39" ht="15.75" thickBot="1">
      <c r="A53" s="134">
        <v>13</v>
      </c>
      <c r="B53" s="137" t="s">
        <v>18</v>
      </c>
      <c r="C53" s="140" t="s">
        <v>36</v>
      </c>
      <c r="D53" s="143" t="s">
        <v>48</v>
      </c>
      <c r="E53" s="88" t="str">
        <f t="shared" si="16"/>
        <v>Low</v>
      </c>
      <c r="F53" s="83">
        <v>20</v>
      </c>
      <c r="G53" s="83">
        <v>0</v>
      </c>
      <c r="H53" s="83">
        <v>0</v>
      </c>
      <c r="I53" s="83">
        <v>0</v>
      </c>
      <c r="J53" s="83">
        <v>116.07436699999991</v>
      </c>
      <c r="K53" s="105">
        <f>SUM(F53:J53)</f>
        <v>136.07436699999991</v>
      </c>
      <c r="M53" s="98">
        <v>70</v>
      </c>
      <c r="N53" s="83">
        <v>0</v>
      </c>
      <c r="O53" s="83">
        <v>0</v>
      </c>
      <c r="P53" s="83">
        <v>0</v>
      </c>
      <c r="Q53" s="83">
        <v>66.07436699999991</v>
      </c>
      <c r="R53" s="105">
        <f>SUM(M53:Q53)</f>
        <v>136.07436699999991</v>
      </c>
      <c r="T53" s="103">
        <v>20</v>
      </c>
      <c r="U53" s="103">
        <v>0</v>
      </c>
      <c r="V53" s="103">
        <v>0</v>
      </c>
      <c r="W53" s="103">
        <v>0</v>
      </c>
      <c r="X53" s="103">
        <v>116.07436699999991</v>
      </c>
      <c r="Y53" s="105">
        <f>SUM(T53:X53)</f>
        <v>136.07436699999991</v>
      </c>
      <c r="AA53" s="103">
        <v>120</v>
      </c>
      <c r="AB53" s="103">
        <v>0</v>
      </c>
      <c r="AC53" s="103">
        <v>0</v>
      </c>
      <c r="AD53" s="103">
        <v>0</v>
      </c>
      <c r="AE53" s="103">
        <v>16.07436699999991</v>
      </c>
      <c r="AF53" s="105">
        <f>SUM(AA53:AE53)</f>
        <v>136.07436699999991</v>
      </c>
      <c r="AH53" s="103">
        <v>20</v>
      </c>
      <c r="AI53" s="103">
        <v>0</v>
      </c>
      <c r="AJ53" s="103">
        <v>0</v>
      </c>
      <c r="AK53" s="103">
        <v>0</v>
      </c>
      <c r="AL53" s="103">
        <v>116.07436699999991</v>
      </c>
      <c r="AM53" s="105">
        <f>SUM(AH53:AL53)</f>
        <v>136.07436699999991</v>
      </c>
    </row>
    <row r="54" spans="1:39" ht="15.75" thickBot="1">
      <c r="A54" s="135"/>
      <c r="B54" s="138"/>
      <c r="C54" s="141"/>
      <c r="D54" s="144"/>
      <c r="E54" s="86" t="str">
        <f t="shared" si="16"/>
        <v>Medium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106">
        <f t="shared" ref="K54:K56" si="32">SUM(F54:J54)</f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106">
        <f t="shared" ref="R54:R56" si="33">SUM(M54:Q54)</f>
        <v>0</v>
      </c>
      <c r="T54" s="103">
        <v>0</v>
      </c>
      <c r="U54" s="103">
        <v>0</v>
      </c>
      <c r="V54" s="103">
        <v>0</v>
      </c>
      <c r="W54" s="103">
        <v>0</v>
      </c>
      <c r="X54" s="103">
        <v>0</v>
      </c>
      <c r="Y54" s="106">
        <f t="shared" ref="Y54:Y56" si="34">SUM(T54:X54)</f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6">
        <f t="shared" ref="AF54:AF56" si="35">SUM(AA54:AE54)</f>
        <v>0</v>
      </c>
      <c r="AH54" s="103">
        <v>0</v>
      </c>
      <c r="AI54" s="103">
        <v>0</v>
      </c>
      <c r="AJ54" s="103">
        <v>0</v>
      </c>
      <c r="AK54" s="103">
        <v>0</v>
      </c>
      <c r="AL54" s="103">
        <v>0</v>
      </c>
      <c r="AM54" s="106">
        <f t="shared" ref="AM54:AM56" si="36">SUM(AH54:AL54)</f>
        <v>0</v>
      </c>
    </row>
    <row r="55" spans="1:39" ht="15.75" thickBot="1">
      <c r="A55" s="135"/>
      <c r="B55" s="138"/>
      <c r="C55" s="141"/>
      <c r="D55" s="144"/>
      <c r="E55" s="86" t="str">
        <f t="shared" si="16"/>
        <v>High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106">
        <f t="shared" si="32"/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106">
        <f t="shared" si="33"/>
        <v>0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6">
        <f t="shared" si="34"/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6">
        <f t="shared" si="35"/>
        <v>0</v>
      </c>
      <c r="AH55" s="103">
        <v>0</v>
      </c>
      <c r="AI55" s="103">
        <v>0</v>
      </c>
      <c r="AJ55" s="103">
        <v>0</v>
      </c>
      <c r="AK55" s="103">
        <v>0</v>
      </c>
      <c r="AL55" s="103">
        <v>0</v>
      </c>
      <c r="AM55" s="106">
        <f t="shared" si="36"/>
        <v>0</v>
      </c>
    </row>
    <row r="56" spans="1:39" ht="15.75" thickBot="1">
      <c r="A56" s="136"/>
      <c r="B56" s="139"/>
      <c r="C56" s="142"/>
      <c r="D56" s="145"/>
      <c r="E56" s="84" t="str">
        <f t="shared" si="16"/>
        <v>Very High</v>
      </c>
      <c r="F56" s="83">
        <v>1040.7953585974969</v>
      </c>
      <c r="G56" s="83">
        <v>0</v>
      </c>
      <c r="H56" s="83">
        <v>0</v>
      </c>
      <c r="I56" s="83">
        <v>0</v>
      </c>
      <c r="J56" s="83">
        <v>9290.3892744024979</v>
      </c>
      <c r="K56" s="104">
        <f t="shared" si="32"/>
        <v>10331.184632999995</v>
      </c>
      <c r="M56" s="83">
        <v>2933.6466275945568</v>
      </c>
      <c r="N56" s="83">
        <v>0</v>
      </c>
      <c r="O56" s="83">
        <v>0</v>
      </c>
      <c r="P56" s="83">
        <v>0</v>
      </c>
      <c r="Q56" s="83">
        <v>7397.5380054054385</v>
      </c>
      <c r="R56" s="104">
        <f t="shared" si="33"/>
        <v>10331.184632999995</v>
      </c>
      <c r="T56" s="103">
        <v>1040.7953585974969</v>
      </c>
      <c r="U56" s="103">
        <v>0</v>
      </c>
      <c r="V56" s="103">
        <v>0</v>
      </c>
      <c r="W56" s="103">
        <v>0</v>
      </c>
      <c r="X56" s="103">
        <v>9290.3892744024979</v>
      </c>
      <c r="Y56" s="104">
        <f t="shared" si="34"/>
        <v>10331.184632999995</v>
      </c>
      <c r="AA56" s="103">
        <v>4826.4978965916162</v>
      </c>
      <c r="AB56" s="103">
        <v>0</v>
      </c>
      <c r="AC56" s="103">
        <v>0</v>
      </c>
      <c r="AD56" s="103">
        <v>0</v>
      </c>
      <c r="AE56" s="103">
        <v>5504.6867364083782</v>
      </c>
      <c r="AF56" s="104">
        <f t="shared" si="35"/>
        <v>10331.184632999993</v>
      </c>
      <c r="AH56" s="103">
        <v>1040.7953585974969</v>
      </c>
      <c r="AI56" s="103">
        <v>0</v>
      </c>
      <c r="AJ56" s="103">
        <v>0</v>
      </c>
      <c r="AK56" s="103">
        <v>0</v>
      </c>
      <c r="AL56" s="103">
        <v>9290.3892744024979</v>
      </c>
      <c r="AM56" s="104">
        <f t="shared" si="36"/>
        <v>10331.184632999995</v>
      </c>
    </row>
    <row r="57" spans="1:39" ht="15.75" thickBot="1">
      <c r="A57" s="134">
        <v>14</v>
      </c>
      <c r="B57" s="137" t="s">
        <v>19</v>
      </c>
      <c r="C57" s="140" t="s">
        <v>36</v>
      </c>
      <c r="D57" s="143" t="s">
        <v>48</v>
      </c>
      <c r="E57" s="88" t="str">
        <f t="shared" si="16"/>
        <v>Low</v>
      </c>
      <c r="F57" s="83">
        <v>19489.705542853764</v>
      </c>
      <c r="G57" s="83">
        <v>185.80606000000049</v>
      </c>
      <c r="H57" s="83">
        <v>0</v>
      </c>
      <c r="I57" s="83">
        <v>0</v>
      </c>
      <c r="J57" s="83">
        <v>0</v>
      </c>
      <c r="K57" s="105">
        <f>SUM(F57:J57)</f>
        <v>19675.511602853763</v>
      </c>
      <c r="M57" s="98">
        <v>21447.192708092611</v>
      </c>
      <c r="N57" s="83">
        <v>185.80606000000049</v>
      </c>
      <c r="O57" s="83">
        <v>0</v>
      </c>
      <c r="P57" s="83">
        <v>0</v>
      </c>
      <c r="Q57" s="83">
        <v>0</v>
      </c>
      <c r="R57" s="105">
        <f>SUM(M57:Q57)</f>
        <v>21632.99876809261</v>
      </c>
      <c r="T57" s="103">
        <v>19489.705542853764</v>
      </c>
      <c r="U57" s="103">
        <v>185.80606000000049</v>
      </c>
      <c r="V57" s="103">
        <v>0</v>
      </c>
      <c r="W57" s="103">
        <v>0</v>
      </c>
      <c r="X57" s="103">
        <v>0</v>
      </c>
      <c r="Y57" s="105">
        <f>SUM(T57:X57)</f>
        <v>19675.511602853763</v>
      </c>
      <c r="AA57" s="103">
        <v>23404.679873331454</v>
      </c>
      <c r="AB57" s="103">
        <v>185.80606000000049</v>
      </c>
      <c r="AC57" s="103">
        <v>0</v>
      </c>
      <c r="AD57" s="103">
        <v>0</v>
      </c>
      <c r="AE57" s="103">
        <v>0</v>
      </c>
      <c r="AF57" s="105">
        <f>SUM(AA57:AE57)</f>
        <v>23590.485933331453</v>
      </c>
      <c r="AH57" s="103">
        <v>19489.705542853764</v>
      </c>
      <c r="AI57" s="103">
        <v>185.80606000000049</v>
      </c>
      <c r="AJ57" s="103">
        <v>0</v>
      </c>
      <c r="AK57" s="103">
        <v>0</v>
      </c>
      <c r="AL57" s="103">
        <v>0</v>
      </c>
      <c r="AM57" s="105">
        <f>SUM(AH57:AL57)</f>
        <v>19675.511602853763</v>
      </c>
    </row>
    <row r="58" spans="1:39" ht="15.75" thickBot="1">
      <c r="A58" s="135"/>
      <c r="B58" s="138"/>
      <c r="C58" s="141"/>
      <c r="D58" s="144"/>
      <c r="E58" s="86" t="str">
        <f t="shared" si="16"/>
        <v>Medium</v>
      </c>
      <c r="F58" s="83">
        <v>2487.7568083538495</v>
      </c>
      <c r="G58" s="83">
        <v>0</v>
      </c>
      <c r="H58" s="83">
        <v>0</v>
      </c>
      <c r="I58" s="83">
        <v>0</v>
      </c>
      <c r="J58" s="83">
        <v>0</v>
      </c>
      <c r="K58" s="106">
        <f t="shared" ref="K58:K60" si="37">SUM(F58:J58)</f>
        <v>2487.7568083538495</v>
      </c>
      <c r="M58" s="83">
        <v>2667.3009588289979</v>
      </c>
      <c r="N58" s="83">
        <v>0</v>
      </c>
      <c r="O58" s="83">
        <v>0</v>
      </c>
      <c r="P58" s="83">
        <v>0</v>
      </c>
      <c r="Q58" s="83">
        <v>0</v>
      </c>
      <c r="R58" s="106">
        <f t="shared" ref="R58:R60" si="38">SUM(M58:Q58)</f>
        <v>2667.3009588289979</v>
      </c>
      <c r="T58" s="103">
        <v>2487.7568083538495</v>
      </c>
      <c r="U58" s="103">
        <v>0</v>
      </c>
      <c r="V58" s="103">
        <v>0</v>
      </c>
      <c r="W58" s="103">
        <v>0</v>
      </c>
      <c r="X58" s="103">
        <v>0</v>
      </c>
      <c r="Y58" s="106">
        <f t="shared" ref="Y58:Y60" si="39">SUM(T58:X58)</f>
        <v>2487.7568083538495</v>
      </c>
      <c r="AA58" s="103">
        <v>2846.8451093041463</v>
      </c>
      <c r="AB58" s="103">
        <v>0</v>
      </c>
      <c r="AC58" s="103">
        <v>0</v>
      </c>
      <c r="AD58" s="103">
        <v>0</v>
      </c>
      <c r="AE58" s="103">
        <v>0</v>
      </c>
      <c r="AF58" s="106">
        <f t="shared" ref="AF58:AF60" si="40">SUM(AA58:AE58)</f>
        <v>2846.8451093041463</v>
      </c>
      <c r="AH58" s="103">
        <v>2487.7568083538495</v>
      </c>
      <c r="AI58" s="103">
        <v>0</v>
      </c>
      <c r="AJ58" s="103">
        <v>0</v>
      </c>
      <c r="AK58" s="103">
        <v>0</v>
      </c>
      <c r="AL58" s="103">
        <v>0</v>
      </c>
      <c r="AM58" s="106">
        <f t="shared" ref="AM58:AM60" si="41">SUM(AH58:AL58)</f>
        <v>2487.7568083538495</v>
      </c>
    </row>
    <row r="59" spans="1:39" ht="15.75" thickBot="1">
      <c r="A59" s="135"/>
      <c r="B59" s="138"/>
      <c r="C59" s="141"/>
      <c r="D59" s="144"/>
      <c r="E59" s="86" t="str">
        <f t="shared" si="16"/>
        <v>High</v>
      </c>
      <c r="F59" s="83">
        <v>278.71397309637757</v>
      </c>
      <c r="G59" s="83">
        <v>0</v>
      </c>
      <c r="H59" s="83">
        <v>0</v>
      </c>
      <c r="I59" s="83">
        <v>0</v>
      </c>
      <c r="J59" s="83">
        <v>0</v>
      </c>
      <c r="K59" s="106">
        <f t="shared" si="37"/>
        <v>278.71397309637757</v>
      </c>
      <c r="M59" s="83">
        <v>282.50199644590094</v>
      </c>
      <c r="N59" s="83">
        <v>0</v>
      </c>
      <c r="O59" s="83">
        <v>0</v>
      </c>
      <c r="P59" s="83">
        <v>0</v>
      </c>
      <c r="Q59" s="83">
        <v>0</v>
      </c>
      <c r="R59" s="106">
        <f t="shared" si="38"/>
        <v>282.50199644590094</v>
      </c>
      <c r="T59" s="103">
        <v>278.71397309637757</v>
      </c>
      <c r="U59" s="103">
        <v>0</v>
      </c>
      <c r="V59" s="103">
        <v>0</v>
      </c>
      <c r="W59" s="103">
        <v>0</v>
      </c>
      <c r="X59" s="103">
        <v>0</v>
      </c>
      <c r="Y59" s="106">
        <f t="shared" si="39"/>
        <v>278.71397309637757</v>
      </c>
      <c r="AA59" s="103">
        <v>286.29001979542426</v>
      </c>
      <c r="AB59" s="103">
        <v>0</v>
      </c>
      <c r="AC59" s="103">
        <v>0</v>
      </c>
      <c r="AD59" s="103">
        <v>0</v>
      </c>
      <c r="AE59" s="103">
        <v>0</v>
      </c>
      <c r="AF59" s="106">
        <f t="shared" si="40"/>
        <v>286.29001979542426</v>
      </c>
      <c r="AH59" s="103">
        <v>278.71397309637757</v>
      </c>
      <c r="AI59" s="103">
        <v>0</v>
      </c>
      <c r="AJ59" s="103">
        <v>0</v>
      </c>
      <c r="AK59" s="103">
        <v>0</v>
      </c>
      <c r="AL59" s="103">
        <v>0</v>
      </c>
      <c r="AM59" s="106">
        <f t="shared" si="41"/>
        <v>278.71397309637757</v>
      </c>
    </row>
    <row r="60" spans="1:39" ht="15.75" thickBot="1">
      <c r="A60" s="136"/>
      <c r="B60" s="139"/>
      <c r="C60" s="142"/>
      <c r="D60" s="145"/>
      <c r="E60" s="84" t="str">
        <f t="shared" si="16"/>
        <v>Very High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104">
        <f t="shared" si="37"/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104">
        <f t="shared" si="38"/>
        <v>0</v>
      </c>
      <c r="T60" s="103">
        <v>0</v>
      </c>
      <c r="U60" s="103">
        <v>0</v>
      </c>
      <c r="V60" s="103">
        <v>0</v>
      </c>
      <c r="W60" s="103">
        <v>0</v>
      </c>
      <c r="X60" s="103">
        <v>0</v>
      </c>
      <c r="Y60" s="104">
        <f t="shared" si="39"/>
        <v>0</v>
      </c>
      <c r="AA60" s="103">
        <v>0</v>
      </c>
      <c r="AB60" s="103">
        <v>0</v>
      </c>
      <c r="AC60" s="103">
        <v>0</v>
      </c>
      <c r="AD60" s="103">
        <v>0</v>
      </c>
      <c r="AE60" s="103">
        <v>0</v>
      </c>
      <c r="AF60" s="104">
        <f t="shared" si="40"/>
        <v>0</v>
      </c>
      <c r="AH60" s="103">
        <v>0</v>
      </c>
      <c r="AI60" s="103">
        <v>0</v>
      </c>
      <c r="AJ60" s="103">
        <v>0</v>
      </c>
      <c r="AK60" s="103">
        <v>0</v>
      </c>
      <c r="AL60" s="103">
        <v>0</v>
      </c>
      <c r="AM60" s="104">
        <f t="shared" si="41"/>
        <v>0</v>
      </c>
    </row>
    <row r="61" spans="1:39" ht="15.75" thickBot="1">
      <c r="A61" s="134">
        <v>15</v>
      </c>
      <c r="B61" s="137" t="s">
        <v>20</v>
      </c>
      <c r="C61" s="140" t="s">
        <v>36</v>
      </c>
      <c r="D61" s="143" t="s">
        <v>48</v>
      </c>
      <c r="E61" s="88" t="s">
        <v>10</v>
      </c>
      <c r="F61" s="83">
        <v>0</v>
      </c>
      <c r="G61" s="83">
        <v>0</v>
      </c>
      <c r="H61" s="83">
        <v>858.41085073571037</v>
      </c>
      <c r="I61" s="83">
        <v>0</v>
      </c>
      <c r="J61" s="83">
        <v>0</v>
      </c>
      <c r="K61" s="105">
        <f>SUM(F61:J61)</f>
        <v>858.41085073571037</v>
      </c>
      <c r="M61" s="98">
        <v>0</v>
      </c>
      <c r="N61" s="83">
        <v>0</v>
      </c>
      <c r="O61" s="83">
        <v>694.98790275105807</v>
      </c>
      <c r="P61" s="83">
        <v>0</v>
      </c>
      <c r="Q61" s="83">
        <v>0</v>
      </c>
      <c r="R61" s="105">
        <f>SUM(M61:Q61)</f>
        <v>694.98790275105807</v>
      </c>
      <c r="T61" s="103">
        <v>0</v>
      </c>
      <c r="U61" s="103">
        <v>0</v>
      </c>
      <c r="V61" s="103">
        <v>858.41085073571037</v>
      </c>
      <c r="W61" s="103">
        <v>0</v>
      </c>
      <c r="X61" s="103">
        <v>0</v>
      </c>
      <c r="Y61" s="105">
        <f>SUM(T61:X61)</f>
        <v>858.41085073571037</v>
      </c>
      <c r="AA61" s="103">
        <v>0</v>
      </c>
      <c r="AB61" s="103">
        <v>0</v>
      </c>
      <c r="AC61" s="103">
        <v>531.56495476640589</v>
      </c>
      <c r="AD61" s="103">
        <v>0</v>
      </c>
      <c r="AE61" s="103">
        <v>0</v>
      </c>
      <c r="AF61" s="105">
        <f>SUM(AA61:AE61)</f>
        <v>531.56495476640589</v>
      </c>
      <c r="AH61" s="103">
        <v>0</v>
      </c>
      <c r="AI61" s="103">
        <v>0</v>
      </c>
      <c r="AJ61" s="103">
        <v>858.41085073571037</v>
      </c>
      <c r="AK61" s="103">
        <v>0</v>
      </c>
      <c r="AL61" s="103">
        <v>0</v>
      </c>
      <c r="AM61" s="105">
        <f>SUM(AH61:AL61)</f>
        <v>858.41085073571037</v>
      </c>
    </row>
    <row r="62" spans="1:39" ht="15.75" thickBot="1">
      <c r="A62" s="135"/>
      <c r="B62" s="138"/>
      <c r="C62" s="141"/>
      <c r="D62" s="144"/>
      <c r="E62" s="86" t="s">
        <v>11</v>
      </c>
      <c r="F62" s="83">
        <v>0</v>
      </c>
      <c r="G62" s="83">
        <v>0</v>
      </c>
      <c r="H62" s="83">
        <v>185.72086975039784</v>
      </c>
      <c r="I62" s="83">
        <v>0</v>
      </c>
      <c r="J62" s="83">
        <v>0</v>
      </c>
      <c r="K62" s="106">
        <f t="shared" ref="K62:K64" si="42">SUM(F62:J62)</f>
        <v>185.72086975039784</v>
      </c>
      <c r="M62" s="83">
        <v>0</v>
      </c>
      <c r="N62" s="83">
        <v>0</v>
      </c>
      <c r="O62" s="83">
        <v>170.04494409292735</v>
      </c>
      <c r="P62" s="83">
        <v>0</v>
      </c>
      <c r="Q62" s="83">
        <v>0</v>
      </c>
      <c r="R62" s="106">
        <f t="shared" ref="R62:R64" si="43">SUM(M62:Q62)</f>
        <v>170.04494409292735</v>
      </c>
      <c r="T62" s="103">
        <v>0</v>
      </c>
      <c r="U62" s="103">
        <v>0</v>
      </c>
      <c r="V62" s="103">
        <v>185.72086975039784</v>
      </c>
      <c r="W62" s="103">
        <v>0</v>
      </c>
      <c r="X62" s="103">
        <v>0</v>
      </c>
      <c r="Y62" s="106">
        <f t="shared" ref="Y62:Y64" si="44">SUM(T62:X62)</f>
        <v>185.72086975039784</v>
      </c>
      <c r="AA62" s="103">
        <v>0</v>
      </c>
      <c r="AB62" s="103">
        <v>0</v>
      </c>
      <c r="AC62" s="103">
        <v>154.36901843545681</v>
      </c>
      <c r="AD62" s="103">
        <v>0</v>
      </c>
      <c r="AE62" s="103">
        <v>0</v>
      </c>
      <c r="AF62" s="106">
        <f t="shared" ref="AF62:AF64" si="45">SUM(AA62:AE62)</f>
        <v>154.36901843545681</v>
      </c>
      <c r="AH62" s="103">
        <v>0</v>
      </c>
      <c r="AI62" s="103">
        <v>0</v>
      </c>
      <c r="AJ62" s="103">
        <v>185.72086975039784</v>
      </c>
      <c r="AK62" s="103">
        <v>0</v>
      </c>
      <c r="AL62" s="103">
        <v>0</v>
      </c>
      <c r="AM62" s="106">
        <f t="shared" ref="AM62:AM64" si="46">SUM(AH62:AL62)</f>
        <v>185.72086975039784</v>
      </c>
    </row>
    <row r="63" spans="1:39" ht="15.75" thickBot="1">
      <c r="A63" s="135"/>
      <c r="B63" s="138"/>
      <c r="C63" s="141"/>
      <c r="D63" s="144"/>
      <c r="E63" s="86" t="s">
        <v>12</v>
      </c>
      <c r="F63" s="83">
        <v>0</v>
      </c>
      <c r="G63" s="83">
        <v>296.12599999999998</v>
      </c>
      <c r="H63" s="83">
        <v>74.005258984522811</v>
      </c>
      <c r="I63" s="83">
        <v>0</v>
      </c>
      <c r="J63" s="83">
        <v>0</v>
      </c>
      <c r="K63" s="106">
        <f t="shared" si="42"/>
        <v>370.13125898452279</v>
      </c>
      <c r="M63" s="83">
        <v>0</v>
      </c>
      <c r="N63" s="83">
        <v>296.12599999999998</v>
      </c>
      <c r="O63" s="83">
        <v>73.183349456677405</v>
      </c>
      <c r="P63" s="83">
        <v>0</v>
      </c>
      <c r="Q63" s="83">
        <v>0</v>
      </c>
      <c r="R63" s="106">
        <f t="shared" si="43"/>
        <v>369.30934945667741</v>
      </c>
      <c r="T63" s="103">
        <v>0</v>
      </c>
      <c r="U63" s="103">
        <v>296.12599999999998</v>
      </c>
      <c r="V63" s="103">
        <v>74.005258984522811</v>
      </c>
      <c r="W63" s="103">
        <v>0</v>
      </c>
      <c r="X63" s="103">
        <v>0</v>
      </c>
      <c r="Y63" s="106">
        <f t="shared" si="44"/>
        <v>370.13125898452279</v>
      </c>
      <c r="AA63" s="103">
        <v>0</v>
      </c>
      <c r="AB63" s="103">
        <v>296.12599999999998</v>
      </c>
      <c r="AC63" s="103">
        <v>72.361439928832013</v>
      </c>
      <c r="AD63" s="103">
        <v>0</v>
      </c>
      <c r="AE63" s="103">
        <v>0</v>
      </c>
      <c r="AF63" s="106">
        <f t="shared" si="45"/>
        <v>368.48743992883198</v>
      </c>
      <c r="AH63" s="103">
        <v>0</v>
      </c>
      <c r="AI63" s="103">
        <v>296.12599999999998</v>
      </c>
      <c r="AJ63" s="103">
        <v>74.005258984522811</v>
      </c>
      <c r="AK63" s="103">
        <v>0</v>
      </c>
      <c r="AL63" s="103">
        <v>0</v>
      </c>
      <c r="AM63" s="106">
        <f t="shared" si="46"/>
        <v>370.13125898452279</v>
      </c>
    </row>
    <row r="64" spans="1:39" ht="15.75" thickBot="1">
      <c r="A64" s="136"/>
      <c r="B64" s="139"/>
      <c r="C64" s="142"/>
      <c r="D64" s="145"/>
      <c r="E64" s="84" t="s">
        <v>13</v>
      </c>
      <c r="F64" s="83">
        <v>0</v>
      </c>
      <c r="G64" s="83">
        <v>124.63099999999999</v>
      </c>
      <c r="H64" s="83">
        <v>0</v>
      </c>
      <c r="I64" s="83">
        <v>0</v>
      </c>
      <c r="J64" s="83">
        <v>0</v>
      </c>
      <c r="K64" s="104">
        <f t="shared" si="42"/>
        <v>124.63099999999999</v>
      </c>
      <c r="M64" s="83">
        <v>0</v>
      </c>
      <c r="N64" s="83">
        <v>124.63099999999999</v>
      </c>
      <c r="O64" s="83">
        <v>0</v>
      </c>
      <c r="P64" s="83">
        <v>0</v>
      </c>
      <c r="Q64" s="83">
        <v>0</v>
      </c>
      <c r="R64" s="104">
        <f t="shared" si="43"/>
        <v>124.63099999999999</v>
      </c>
      <c r="T64" s="103">
        <v>0</v>
      </c>
      <c r="U64" s="103">
        <v>124.63099999999999</v>
      </c>
      <c r="V64" s="103">
        <v>0</v>
      </c>
      <c r="W64" s="103">
        <v>0</v>
      </c>
      <c r="X64" s="103">
        <v>0</v>
      </c>
      <c r="Y64" s="104">
        <f t="shared" si="44"/>
        <v>124.63099999999999</v>
      </c>
      <c r="AA64" s="103">
        <v>0</v>
      </c>
      <c r="AB64" s="103">
        <v>124.63099999999999</v>
      </c>
      <c r="AC64" s="103">
        <v>0</v>
      </c>
      <c r="AD64" s="103">
        <v>0</v>
      </c>
      <c r="AE64" s="103">
        <v>0</v>
      </c>
      <c r="AF64" s="104">
        <f t="shared" si="45"/>
        <v>124.63099999999999</v>
      </c>
      <c r="AH64" s="103">
        <v>0</v>
      </c>
      <c r="AI64" s="103">
        <v>124.63099999999999</v>
      </c>
      <c r="AJ64" s="103">
        <v>0</v>
      </c>
      <c r="AK64" s="103">
        <v>0</v>
      </c>
      <c r="AL64" s="103">
        <v>0</v>
      </c>
      <c r="AM64" s="104">
        <f t="shared" si="46"/>
        <v>124.63099999999999</v>
      </c>
    </row>
    <row r="65" spans="1:39" ht="15.75" thickBot="1">
      <c r="A65" s="134">
        <v>16</v>
      </c>
      <c r="B65" s="137" t="s">
        <v>21</v>
      </c>
      <c r="C65" s="140" t="s">
        <v>36</v>
      </c>
      <c r="D65" s="143" t="s">
        <v>48</v>
      </c>
      <c r="E65" s="88" t="str">
        <f t="shared" ref="E65:E89" si="47">E61</f>
        <v>Low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105">
        <f>SUM(F65:J65)</f>
        <v>0</v>
      </c>
      <c r="M65" s="98">
        <v>0</v>
      </c>
      <c r="N65" s="83">
        <v>0</v>
      </c>
      <c r="O65" s="83">
        <v>0</v>
      </c>
      <c r="P65" s="83">
        <v>0</v>
      </c>
      <c r="Q65" s="83">
        <v>0</v>
      </c>
      <c r="R65" s="105">
        <f>SUM(M65:Q65)</f>
        <v>0</v>
      </c>
      <c r="T65" s="103">
        <v>0</v>
      </c>
      <c r="U65" s="103">
        <v>0</v>
      </c>
      <c r="V65" s="103">
        <v>0</v>
      </c>
      <c r="W65" s="103">
        <v>0</v>
      </c>
      <c r="X65" s="103">
        <v>0</v>
      </c>
      <c r="Y65" s="105">
        <f>SUM(T65:X65)</f>
        <v>0</v>
      </c>
      <c r="AA65" s="103">
        <v>0</v>
      </c>
      <c r="AB65" s="103">
        <v>0</v>
      </c>
      <c r="AC65" s="103">
        <v>0</v>
      </c>
      <c r="AD65" s="103">
        <v>0</v>
      </c>
      <c r="AE65" s="103">
        <v>0</v>
      </c>
      <c r="AF65" s="105">
        <f>SUM(AA65:AE65)</f>
        <v>0</v>
      </c>
      <c r="AH65" s="103">
        <v>0</v>
      </c>
      <c r="AI65" s="103">
        <v>0</v>
      </c>
      <c r="AJ65" s="103">
        <v>0</v>
      </c>
      <c r="AK65" s="103">
        <v>0</v>
      </c>
      <c r="AL65" s="103">
        <v>0</v>
      </c>
      <c r="AM65" s="105">
        <f>SUM(AH65:AL65)</f>
        <v>0</v>
      </c>
    </row>
    <row r="66" spans="1:39" ht="15.75" thickBot="1">
      <c r="A66" s="135"/>
      <c r="B66" s="138"/>
      <c r="C66" s="141"/>
      <c r="D66" s="144"/>
      <c r="E66" s="86" t="str">
        <f t="shared" si="47"/>
        <v>Medium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106">
        <f t="shared" ref="K66:K68" si="48">SUM(F66:J66)</f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106">
        <f t="shared" ref="R66:R68" si="49">SUM(M66:Q66)</f>
        <v>0</v>
      </c>
      <c r="T66" s="103">
        <v>0</v>
      </c>
      <c r="U66" s="103">
        <v>0</v>
      </c>
      <c r="V66" s="103">
        <v>0</v>
      </c>
      <c r="W66" s="103">
        <v>0</v>
      </c>
      <c r="X66" s="103">
        <v>0</v>
      </c>
      <c r="Y66" s="106">
        <f t="shared" ref="Y66:Y68" si="50">SUM(T66:X66)</f>
        <v>0</v>
      </c>
      <c r="AA66" s="103">
        <v>0</v>
      </c>
      <c r="AB66" s="103">
        <v>0</v>
      </c>
      <c r="AC66" s="103">
        <v>0</v>
      </c>
      <c r="AD66" s="103">
        <v>0</v>
      </c>
      <c r="AE66" s="103">
        <v>0</v>
      </c>
      <c r="AF66" s="106">
        <f t="shared" ref="AF66:AF68" si="51">SUM(AA66:AE66)</f>
        <v>0</v>
      </c>
      <c r="AH66" s="103">
        <v>0</v>
      </c>
      <c r="AI66" s="103">
        <v>0</v>
      </c>
      <c r="AJ66" s="103">
        <v>0</v>
      </c>
      <c r="AK66" s="103">
        <v>0</v>
      </c>
      <c r="AL66" s="103">
        <v>0</v>
      </c>
      <c r="AM66" s="106">
        <f t="shared" ref="AM66:AM68" si="52">SUM(AH66:AL66)</f>
        <v>0</v>
      </c>
    </row>
    <row r="67" spans="1:39" ht="15.75" thickBot="1">
      <c r="A67" s="135"/>
      <c r="B67" s="138"/>
      <c r="C67" s="141"/>
      <c r="D67" s="144"/>
      <c r="E67" s="86" t="str">
        <f t="shared" si="47"/>
        <v>High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5">
        <f t="shared" si="48"/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106">
        <f t="shared" si="49"/>
        <v>0</v>
      </c>
      <c r="T67" s="103">
        <v>0</v>
      </c>
      <c r="U67" s="103">
        <v>0</v>
      </c>
      <c r="V67" s="103">
        <v>0</v>
      </c>
      <c r="W67" s="103">
        <v>0</v>
      </c>
      <c r="X67" s="103">
        <v>0</v>
      </c>
      <c r="Y67" s="106">
        <f t="shared" si="50"/>
        <v>0</v>
      </c>
      <c r="AA67" s="103">
        <v>0</v>
      </c>
      <c r="AB67" s="103">
        <v>0</v>
      </c>
      <c r="AC67" s="103">
        <v>0</v>
      </c>
      <c r="AD67" s="103">
        <v>0</v>
      </c>
      <c r="AE67" s="103">
        <v>0</v>
      </c>
      <c r="AF67" s="106">
        <f t="shared" si="51"/>
        <v>0</v>
      </c>
      <c r="AH67" s="103">
        <v>0</v>
      </c>
      <c r="AI67" s="103">
        <v>0</v>
      </c>
      <c r="AJ67" s="103">
        <v>0</v>
      </c>
      <c r="AK67" s="103">
        <v>0</v>
      </c>
      <c r="AL67" s="103">
        <v>0</v>
      </c>
      <c r="AM67" s="106">
        <f t="shared" si="52"/>
        <v>0</v>
      </c>
    </row>
    <row r="68" spans="1:39" ht="15.75" thickBot="1">
      <c r="A68" s="136"/>
      <c r="B68" s="139"/>
      <c r="C68" s="142"/>
      <c r="D68" s="145"/>
      <c r="E68" s="84" t="str">
        <f t="shared" si="47"/>
        <v>Very High</v>
      </c>
      <c r="F68" s="83">
        <v>10</v>
      </c>
      <c r="G68" s="83">
        <v>0</v>
      </c>
      <c r="H68" s="83">
        <v>0</v>
      </c>
      <c r="I68" s="83">
        <v>0</v>
      </c>
      <c r="J68" s="83">
        <v>119</v>
      </c>
      <c r="K68" s="104">
        <f t="shared" si="48"/>
        <v>129</v>
      </c>
      <c r="M68" s="83">
        <v>30</v>
      </c>
      <c r="N68" s="83">
        <v>0</v>
      </c>
      <c r="O68" s="83">
        <v>0</v>
      </c>
      <c r="P68" s="83">
        <v>0</v>
      </c>
      <c r="Q68" s="83">
        <v>99</v>
      </c>
      <c r="R68" s="104">
        <f t="shared" si="49"/>
        <v>129</v>
      </c>
      <c r="T68" s="103">
        <v>10</v>
      </c>
      <c r="U68" s="103">
        <v>0</v>
      </c>
      <c r="V68" s="103">
        <v>0</v>
      </c>
      <c r="W68" s="103">
        <v>0</v>
      </c>
      <c r="X68" s="103">
        <v>119</v>
      </c>
      <c r="Y68" s="104">
        <f t="shared" si="50"/>
        <v>129</v>
      </c>
      <c r="AA68" s="103">
        <v>50</v>
      </c>
      <c r="AB68" s="103">
        <v>0</v>
      </c>
      <c r="AC68" s="103">
        <v>0</v>
      </c>
      <c r="AD68" s="103">
        <v>0</v>
      </c>
      <c r="AE68" s="103">
        <v>79</v>
      </c>
      <c r="AF68" s="104">
        <f t="shared" si="51"/>
        <v>129</v>
      </c>
      <c r="AH68" s="103">
        <v>10</v>
      </c>
      <c r="AI68" s="103">
        <v>0</v>
      </c>
      <c r="AJ68" s="103">
        <v>0</v>
      </c>
      <c r="AK68" s="103">
        <v>0</v>
      </c>
      <c r="AL68" s="103">
        <v>119</v>
      </c>
      <c r="AM68" s="104">
        <f t="shared" si="52"/>
        <v>129</v>
      </c>
    </row>
    <row r="69" spans="1:39" ht="15.75" thickBot="1">
      <c r="A69" s="134">
        <v>17</v>
      </c>
      <c r="B69" s="137" t="s">
        <v>22</v>
      </c>
      <c r="C69" s="140" t="s">
        <v>36</v>
      </c>
      <c r="D69" s="143" t="s">
        <v>44</v>
      </c>
      <c r="E69" s="88" t="str">
        <f t="shared" si="47"/>
        <v>Low</v>
      </c>
      <c r="F69" s="83">
        <v>2258933</v>
      </c>
      <c r="G69" s="83">
        <v>0</v>
      </c>
      <c r="H69" s="83">
        <v>0</v>
      </c>
      <c r="I69" s="83">
        <v>24331</v>
      </c>
      <c r="J69" s="83">
        <v>367135</v>
      </c>
      <c r="K69" s="87">
        <f>SUM(F69:J69)</f>
        <v>2650399</v>
      </c>
      <c r="M69" s="98">
        <v>2447954</v>
      </c>
      <c r="N69" s="83">
        <v>0</v>
      </c>
      <c r="O69" s="83">
        <v>0</v>
      </c>
      <c r="P69" s="83">
        <v>23331</v>
      </c>
      <c r="Q69" s="83">
        <v>235222</v>
      </c>
      <c r="R69" s="105">
        <f>SUM(M69:Q69)</f>
        <v>2706507</v>
      </c>
      <c r="T69" s="103">
        <v>2258933</v>
      </c>
      <c r="U69" s="103">
        <v>0</v>
      </c>
      <c r="V69" s="103">
        <v>0</v>
      </c>
      <c r="W69" s="103">
        <v>24331</v>
      </c>
      <c r="X69" s="103">
        <v>367135</v>
      </c>
      <c r="Y69" s="105">
        <f>SUM(T69:X69)</f>
        <v>2650399</v>
      </c>
      <c r="AA69" s="103">
        <v>2579368</v>
      </c>
      <c r="AB69" s="103">
        <v>0</v>
      </c>
      <c r="AC69" s="103">
        <v>0</v>
      </c>
      <c r="AD69" s="103">
        <v>23831</v>
      </c>
      <c r="AE69" s="103">
        <v>103308</v>
      </c>
      <c r="AF69" s="105">
        <f>SUM(AA69:AE69)</f>
        <v>2706507</v>
      </c>
      <c r="AH69" s="103">
        <v>2258933</v>
      </c>
      <c r="AI69" s="103">
        <v>0</v>
      </c>
      <c r="AJ69" s="103">
        <v>0</v>
      </c>
      <c r="AK69" s="103">
        <v>24331</v>
      </c>
      <c r="AL69" s="103">
        <v>367135</v>
      </c>
      <c r="AM69" s="105">
        <f>SUM(AH69:AL69)</f>
        <v>2650399</v>
      </c>
    </row>
    <row r="70" spans="1:39" ht="15.75" thickBot="1">
      <c r="A70" s="135"/>
      <c r="B70" s="138"/>
      <c r="C70" s="141"/>
      <c r="D70" s="144"/>
      <c r="E70" s="86" t="str">
        <f t="shared" si="47"/>
        <v>Medium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5">
        <f t="shared" ref="K70:K72" si="53">SUM(F70:J70)</f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106">
        <f t="shared" ref="R70:R72" si="54">SUM(M70:Q70)</f>
        <v>0</v>
      </c>
      <c r="T70" s="103">
        <v>0</v>
      </c>
      <c r="U70" s="103">
        <v>0</v>
      </c>
      <c r="V70" s="103">
        <v>0</v>
      </c>
      <c r="W70" s="103">
        <v>0</v>
      </c>
      <c r="X70" s="103">
        <v>0</v>
      </c>
      <c r="Y70" s="106">
        <f t="shared" ref="Y70:Y72" si="55">SUM(T70:X70)</f>
        <v>0</v>
      </c>
      <c r="AA70" s="103">
        <v>0</v>
      </c>
      <c r="AB70" s="103">
        <v>0</v>
      </c>
      <c r="AC70" s="103">
        <v>0</v>
      </c>
      <c r="AD70" s="103">
        <v>0</v>
      </c>
      <c r="AE70" s="103">
        <v>0</v>
      </c>
      <c r="AF70" s="106">
        <f t="shared" ref="AF70:AF72" si="56">SUM(AA70:AE70)</f>
        <v>0</v>
      </c>
      <c r="AH70" s="103">
        <v>0</v>
      </c>
      <c r="AI70" s="103">
        <v>0</v>
      </c>
      <c r="AJ70" s="103">
        <v>0</v>
      </c>
      <c r="AK70" s="103">
        <v>0</v>
      </c>
      <c r="AL70" s="103">
        <v>0</v>
      </c>
      <c r="AM70" s="106">
        <f t="shared" ref="AM70:AM72" si="57">SUM(AH70:AL70)</f>
        <v>0</v>
      </c>
    </row>
    <row r="71" spans="1:39" ht="15.75" thickBot="1">
      <c r="A71" s="135"/>
      <c r="B71" s="138"/>
      <c r="C71" s="141"/>
      <c r="D71" s="144"/>
      <c r="E71" s="86" t="str">
        <f t="shared" si="47"/>
        <v>High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5">
        <f t="shared" si="53"/>
        <v>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106">
        <f t="shared" si="54"/>
        <v>0</v>
      </c>
      <c r="T71" s="103">
        <v>0</v>
      </c>
      <c r="U71" s="103">
        <v>0</v>
      </c>
      <c r="V71" s="103">
        <v>0</v>
      </c>
      <c r="W71" s="103">
        <v>0</v>
      </c>
      <c r="X71" s="103">
        <v>0</v>
      </c>
      <c r="Y71" s="106">
        <f t="shared" si="55"/>
        <v>0</v>
      </c>
      <c r="AA71" s="103">
        <v>0</v>
      </c>
      <c r="AB71" s="103">
        <v>0</v>
      </c>
      <c r="AC71" s="103">
        <v>0</v>
      </c>
      <c r="AD71" s="103">
        <v>0</v>
      </c>
      <c r="AE71" s="103">
        <v>0</v>
      </c>
      <c r="AF71" s="106">
        <f t="shared" si="56"/>
        <v>0</v>
      </c>
      <c r="AH71" s="103">
        <v>0</v>
      </c>
      <c r="AI71" s="103">
        <v>0</v>
      </c>
      <c r="AJ71" s="103">
        <v>0</v>
      </c>
      <c r="AK71" s="103">
        <v>0</v>
      </c>
      <c r="AL71" s="103">
        <v>0</v>
      </c>
      <c r="AM71" s="106">
        <f t="shared" si="57"/>
        <v>0</v>
      </c>
    </row>
    <row r="72" spans="1:39" ht="15.75" thickBot="1">
      <c r="A72" s="136"/>
      <c r="B72" s="139"/>
      <c r="C72" s="142"/>
      <c r="D72" s="145"/>
      <c r="E72" s="84" t="str">
        <f t="shared" si="47"/>
        <v>Very High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2">
        <f t="shared" si="53"/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104">
        <f t="shared" si="54"/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4">
        <f t="shared" si="55"/>
        <v>0</v>
      </c>
      <c r="AA72" s="103">
        <v>0</v>
      </c>
      <c r="AB72" s="103">
        <v>0</v>
      </c>
      <c r="AC72" s="103">
        <v>0</v>
      </c>
      <c r="AD72" s="103">
        <v>0</v>
      </c>
      <c r="AE72" s="103">
        <v>0</v>
      </c>
      <c r="AF72" s="104">
        <f t="shared" si="56"/>
        <v>0</v>
      </c>
      <c r="AH72" s="103">
        <v>0</v>
      </c>
      <c r="AI72" s="103">
        <v>0</v>
      </c>
      <c r="AJ72" s="103">
        <v>0</v>
      </c>
      <c r="AK72" s="103">
        <v>0</v>
      </c>
      <c r="AL72" s="103">
        <v>0</v>
      </c>
      <c r="AM72" s="104">
        <f t="shared" si="57"/>
        <v>0</v>
      </c>
    </row>
    <row r="73" spans="1:39" ht="15.75" thickBot="1">
      <c r="A73" s="134">
        <v>18</v>
      </c>
      <c r="B73" s="137" t="s">
        <v>23</v>
      </c>
      <c r="C73" s="140" t="s">
        <v>36</v>
      </c>
      <c r="D73" s="143" t="s">
        <v>44</v>
      </c>
      <c r="E73" s="88" t="str">
        <f t="shared" si="47"/>
        <v>Low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7">
        <f>SUM(F73:J73)</f>
        <v>0</v>
      </c>
      <c r="M73" s="98">
        <v>0</v>
      </c>
      <c r="N73" s="83">
        <v>0</v>
      </c>
      <c r="O73" s="83">
        <v>0</v>
      </c>
      <c r="P73" s="83">
        <v>0</v>
      </c>
      <c r="Q73" s="83">
        <v>0</v>
      </c>
      <c r="R73" s="105">
        <f>SUM(M73:Q73)</f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5">
        <f>SUM(T73:X73)</f>
        <v>0</v>
      </c>
      <c r="AA73" s="103">
        <v>0</v>
      </c>
      <c r="AB73" s="103">
        <v>0</v>
      </c>
      <c r="AC73" s="103">
        <v>0</v>
      </c>
      <c r="AD73" s="103">
        <v>0</v>
      </c>
      <c r="AE73" s="103">
        <v>0</v>
      </c>
      <c r="AF73" s="105">
        <f>SUM(AA73:AE73)</f>
        <v>0</v>
      </c>
      <c r="AH73" s="103">
        <v>0</v>
      </c>
      <c r="AI73" s="103">
        <v>0</v>
      </c>
      <c r="AJ73" s="103">
        <v>0</v>
      </c>
      <c r="AK73" s="103">
        <v>0</v>
      </c>
      <c r="AL73" s="103">
        <v>0</v>
      </c>
      <c r="AM73" s="105">
        <f>SUM(AH73:AL73)</f>
        <v>0</v>
      </c>
    </row>
    <row r="74" spans="1:39" ht="15.75" thickBot="1">
      <c r="A74" s="135"/>
      <c r="B74" s="138"/>
      <c r="C74" s="141"/>
      <c r="D74" s="144"/>
      <c r="E74" s="86" t="str">
        <f t="shared" si="47"/>
        <v>Medium</v>
      </c>
      <c r="F74" s="83">
        <v>536</v>
      </c>
      <c r="G74" s="83">
        <v>0</v>
      </c>
      <c r="H74" s="83">
        <v>0</v>
      </c>
      <c r="I74" s="83">
        <v>64</v>
      </c>
      <c r="J74" s="83">
        <v>0</v>
      </c>
      <c r="K74" s="85">
        <f t="shared" ref="K74:K76" si="58">SUM(F74:J74)</f>
        <v>600</v>
      </c>
      <c r="M74" s="83">
        <v>568</v>
      </c>
      <c r="N74" s="83">
        <v>0</v>
      </c>
      <c r="O74" s="83">
        <v>0</v>
      </c>
      <c r="P74" s="83">
        <v>32</v>
      </c>
      <c r="Q74" s="83">
        <v>0</v>
      </c>
      <c r="R74" s="106">
        <f t="shared" ref="R74:R76" si="59">SUM(M74:Q74)</f>
        <v>600</v>
      </c>
      <c r="T74" s="103">
        <v>536</v>
      </c>
      <c r="U74" s="103">
        <v>0</v>
      </c>
      <c r="V74" s="103">
        <v>0</v>
      </c>
      <c r="W74" s="103">
        <v>0</v>
      </c>
      <c r="X74" s="103">
        <v>64</v>
      </c>
      <c r="Y74" s="106">
        <f t="shared" ref="Y74:Y76" si="60">SUM(T74:X74)</f>
        <v>600</v>
      </c>
      <c r="AA74" s="103">
        <v>600</v>
      </c>
      <c r="AB74" s="103">
        <v>0</v>
      </c>
      <c r="AC74" s="103">
        <v>0</v>
      </c>
      <c r="AD74" s="103">
        <v>0</v>
      </c>
      <c r="AE74" s="103">
        <v>0</v>
      </c>
      <c r="AF74" s="106">
        <f t="shared" ref="AF74:AF76" si="61">SUM(AA74:AE74)</f>
        <v>600</v>
      </c>
      <c r="AH74" s="103">
        <v>536</v>
      </c>
      <c r="AI74" s="103">
        <v>0</v>
      </c>
      <c r="AJ74" s="103">
        <v>0</v>
      </c>
      <c r="AK74" s="103">
        <v>64</v>
      </c>
      <c r="AL74" s="103">
        <v>0</v>
      </c>
      <c r="AM74" s="106">
        <f t="shared" ref="AM74:AM76" si="62">SUM(AH74:AL74)</f>
        <v>600</v>
      </c>
    </row>
    <row r="75" spans="1:39" ht="15.75" thickBot="1">
      <c r="A75" s="135"/>
      <c r="B75" s="138"/>
      <c r="C75" s="141"/>
      <c r="D75" s="144"/>
      <c r="E75" s="86" t="str">
        <f t="shared" si="47"/>
        <v>High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5">
        <f t="shared" si="58"/>
        <v>0</v>
      </c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106">
        <f t="shared" si="59"/>
        <v>0</v>
      </c>
      <c r="T75" s="103">
        <v>0</v>
      </c>
      <c r="U75" s="103">
        <v>0</v>
      </c>
      <c r="V75" s="103">
        <v>0</v>
      </c>
      <c r="W75" s="103">
        <v>0</v>
      </c>
      <c r="X75" s="103">
        <v>0</v>
      </c>
      <c r="Y75" s="106">
        <f t="shared" si="60"/>
        <v>0</v>
      </c>
      <c r="AA75" s="103">
        <v>0</v>
      </c>
      <c r="AB75" s="103">
        <v>0</v>
      </c>
      <c r="AC75" s="103">
        <v>0</v>
      </c>
      <c r="AD75" s="103">
        <v>0</v>
      </c>
      <c r="AE75" s="103">
        <v>0</v>
      </c>
      <c r="AF75" s="106">
        <f t="shared" si="61"/>
        <v>0</v>
      </c>
      <c r="AH75" s="103">
        <v>0</v>
      </c>
      <c r="AI75" s="103">
        <v>0</v>
      </c>
      <c r="AJ75" s="103">
        <v>0</v>
      </c>
      <c r="AK75" s="103">
        <v>0</v>
      </c>
      <c r="AL75" s="103">
        <v>0</v>
      </c>
      <c r="AM75" s="106">
        <f t="shared" si="62"/>
        <v>0</v>
      </c>
    </row>
    <row r="76" spans="1:39" ht="15.75" thickBot="1">
      <c r="A76" s="136"/>
      <c r="B76" s="139"/>
      <c r="C76" s="142"/>
      <c r="D76" s="145"/>
      <c r="E76" s="84" t="str">
        <f t="shared" si="47"/>
        <v>Very High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2">
        <f t="shared" si="58"/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104">
        <f t="shared" si="59"/>
        <v>0</v>
      </c>
      <c r="T76" s="103">
        <v>0</v>
      </c>
      <c r="U76" s="103">
        <v>0</v>
      </c>
      <c r="V76" s="103">
        <v>0</v>
      </c>
      <c r="W76" s="103">
        <v>0</v>
      </c>
      <c r="X76" s="103">
        <v>0</v>
      </c>
      <c r="Y76" s="104">
        <f t="shared" si="60"/>
        <v>0</v>
      </c>
      <c r="AA76" s="103">
        <v>0</v>
      </c>
      <c r="AB76" s="103">
        <v>0</v>
      </c>
      <c r="AC76" s="103">
        <v>0</v>
      </c>
      <c r="AD76" s="103">
        <v>0</v>
      </c>
      <c r="AE76" s="103">
        <v>0</v>
      </c>
      <c r="AF76" s="104">
        <f t="shared" si="61"/>
        <v>0</v>
      </c>
      <c r="AH76" s="103">
        <v>0</v>
      </c>
      <c r="AI76" s="103">
        <v>0</v>
      </c>
      <c r="AJ76" s="103">
        <v>0</v>
      </c>
      <c r="AK76" s="103">
        <v>0</v>
      </c>
      <c r="AL76" s="103">
        <v>0</v>
      </c>
      <c r="AM76" s="104">
        <f t="shared" si="62"/>
        <v>0</v>
      </c>
    </row>
    <row r="77" spans="1:39" ht="15.75" thickBot="1">
      <c r="A77" s="134">
        <v>19</v>
      </c>
      <c r="B77" s="137" t="s">
        <v>24</v>
      </c>
      <c r="C77" s="140" t="s">
        <v>36</v>
      </c>
      <c r="D77" s="143" t="s">
        <v>44</v>
      </c>
      <c r="E77" s="88" t="str">
        <f t="shared" si="47"/>
        <v>Low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7">
        <f>SUM(F77:J77)</f>
        <v>0</v>
      </c>
      <c r="M77" s="98">
        <v>0</v>
      </c>
      <c r="N77" s="83">
        <v>0</v>
      </c>
      <c r="O77" s="83">
        <v>0</v>
      </c>
      <c r="P77" s="83">
        <v>0</v>
      </c>
      <c r="Q77" s="83">
        <v>0</v>
      </c>
      <c r="R77" s="105">
        <f>SUM(M77:Q77)</f>
        <v>0</v>
      </c>
      <c r="T77" s="103">
        <v>0</v>
      </c>
      <c r="U77" s="103">
        <v>0</v>
      </c>
      <c r="V77" s="103">
        <v>0</v>
      </c>
      <c r="W77" s="103">
        <v>0</v>
      </c>
      <c r="X77" s="103">
        <v>0</v>
      </c>
      <c r="Y77" s="105">
        <f>SUM(T77:X77)</f>
        <v>0</v>
      </c>
      <c r="AA77" s="103">
        <v>0</v>
      </c>
      <c r="AB77" s="103">
        <v>0</v>
      </c>
      <c r="AC77" s="103">
        <v>0</v>
      </c>
      <c r="AD77" s="103">
        <v>0</v>
      </c>
      <c r="AE77" s="103">
        <v>0</v>
      </c>
      <c r="AF77" s="105">
        <f>SUM(AA77:AE77)</f>
        <v>0</v>
      </c>
      <c r="AH77" s="103">
        <v>0</v>
      </c>
      <c r="AI77" s="103">
        <v>0</v>
      </c>
      <c r="AJ77" s="103">
        <v>0</v>
      </c>
      <c r="AK77" s="103">
        <v>0</v>
      </c>
      <c r="AL77" s="103">
        <v>0</v>
      </c>
      <c r="AM77" s="105">
        <f>SUM(AH77:AL77)</f>
        <v>0</v>
      </c>
    </row>
    <row r="78" spans="1:39" ht="15.75" thickBot="1">
      <c r="A78" s="135"/>
      <c r="B78" s="138"/>
      <c r="C78" s="141"/>
      <c r="D78" s="144"/>
      <c r="E78" s="86" t="str">
        <f t="shared" si="47"/>
        <v>Medium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5">
        <f t="shared" ref="K78:K80" si="63">SUM(F78:J78)</f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106">
        <f t="shared" ref="R78:R80" si="64">SUM(M78:Q78)</f>
        <v>0</v>
      </c>
      <c r="T78" s="103">
        <v>0</v>
      </c>
      <c r="U78" s="103">
        <v>0</v>
      </c>
      <c r="V78" s="103">
        <v>0</v>
      </c>
      <c r="W78" s="103">
        <v>0</v>
      </c>
      <c r="X78" s="103">
        <v>0</v>
      </c>
      <c r="Y78" s="106">
        <f t="shared" ref="Y78:Y80" si="65">SUM(T78:X78)</f>
        <v>0</v>
      </c>
      <c r="AA78" s="83">
        <v>0</v>
      </c>
      <c r="AB78" s="83">
        <v>0</v>
      </c>
      <c r="AC78" s="83">
        <v>0</v>
      </c>
      <c r="AD78" s="83">
        <v>0</v>
      </c>
      <c r="AE78" s="83">
        <v>0</v>
      </c>
      <c r="AF78" s="85">
        <f t="shared" ref="AF78:AF80" si="66">SUM(AA78:AE78)</f>
        <v>0</v>
      </c>
      <c r="AH78" s="103">
        <v>0</v>
      </c>
      <c r="AI78" s="103">
        <v>0</v>
      </c>
      <c r="AJ78" s="103">
        <v>0</v>
      </c>
      <c r="AK78" s="103">
        <v>0</v>
      </c>
      <c r="AL78" s="103">
        <v>0</v>
      </c>
      <c r="AM78" s="106">
        <f t="shared" ref="AM78:AM80" si="67">SUM(AH78:AL78)</f>
        <v>0</v>
      </c>
    </row>
    <row r="79" spans="1:39" ht="15.75" thickBot="1">
      <c r="A79" s="135"/>
      <c r="B79" s="138"/>
      <c r="C79" s="141"/>
      <c r="D79" s="144"/>
      <c r="E79" s="86" t="str">
        <f t="shared" si="47"/>
        <v>High</v>
      </c>
      <c r="F79" s="83">
        <v>0</v>
      </c>
      <c r="G79" s="83">
        <v>0</v>
      </c>
      <c r="H79" s="83">
        <v>0</v>
      </c>
      <c r="I79" s="83">
        <v>4</v>
      </c>
      <c r="J79" s="83">
        <v>0</v>
      </c>
      <c r="K79" s="85">
        <f t="shared" si="63"/>
        <v>4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106">
        <f t="shared" si="64"/>
        <v>0</v>
      </c>
      <c r="T79" s="103">
        <v>0</v>
      </c>
      <c r="U79" s="103">
        <v>0</v>
      </c>
      <c r="V79" s="103">
        <v>0</v>
      </c>
      <c r="W79" s="103">
        <v>0</v>
      </c>
      <c r="X79" s="103">
        <v>4</v>
      </c>
      <c r="Y79" s="106">
        <f t="shared" si="65"/>
        <v>4</v>
      </c>
      <c r="AA79" s="83">
        <v>0</v>
      </c>
      <c r="AB79" s="83">
        <v>0</v>
      </c>
      <c r="AC79" s="83">
        <v>0</v>
      </c>
      <c r="AD79" s="83">
        <v>0</v>
      </c>
      <c r="AE79" s="83">
        <v>0</v>
      </c>
      <c r="AF79" s="85">
        <f t="shared" si="66"/>
        <v>0</v>
      </c>
      <c r="AH79" s="103">
        <v>0</v>
      </c>
      <c r="AI79" s="103">
        <v>0</v>
      </c>
      <c r="AJ79" s="103">
        <v>0</v>
      </c>
      <c r="AK79" s="103">
        <v>0</v>
      </c>
      <c r="AL79" s="103">
        <v>4</v>
      </c>
      <c r="AM79" s="106">
        <f t="shared" si="67"/>
        <v>4</v>
      </c>
    </row>
    <row r="80" spans="1:39" ht="15.75" thickBot="1">
      <c r="A80" s="136"/>
      <c r="B80" s="139"/>
      <c r="C80" s="142"/>
      <c r="D80" s="145"/>
      <c r="E80" s="84" t="str">
        <f t="shared" si="47"/>
        <v>Very High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2">
        <f t="shared" si="63"/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104">
        <f t="shared" si="64"/>
        <v>0</v>
      </c>
      <c r="T80" s="103">
        <v>0</v>
      </c>
      <c r="U80" s="103">
        <v>0</v>
      </c>
      <c r="V80" s="103">
        <v>0</v>
      </c>
      <c r="W80" s="103">
        <v>0</v>
      </c>
      <c r="X80" s="103">
        <v>0</v>
      </c>
      <c r="Y80" s="104">
        <f t="shared" si="65"/>
        <v>0</v>
      </c>
      <c r="AA80" s="83">
        <v>0</v>
      </c>
      <c r="AB80" s="83">
        <v>0</v>
      </c>
      <c r="AC80" s="83">
        <v>0</v>
      </c>
      <c r="AD80" s="83">
        <v>0</v>
      </c>
      <c r="AE80" s="83">
        <v>0</v>
      </c>
      <c r="AF80" s="82">
        <f t="shared" si="66"/>
        <v>0</v>
      </c>
      <c r="AH80" s="103">
        <v>0</v>
      </c>
      <c r="AI80" s="103">
        <v>0</v>
      </c>
      <c r="AJ80" s="103">
        <v>0</v>
      </c>
      <c r="AK80" s="103">
        <v>0</v>
      </c>
      <c r="AL80" s="103">
        <v>0</v>
      </c>
      <c r="AM80" s="104">
        <f t="shared" si="67"/>
        <v>0</v>
      </c>
    </row>
    <row r="81" spans="1:39" ht="15.75" thickBot="1">
      <c r="A81" s="134">
        <v>20</v>
      </c>
      <c r="B81" s="137" t="s">
        <v>25</v>
      </c>
      <c r="C81" s="140" t="s">
        <v>36</v>
      </c>
      <c r="D81" s="143" t="s">
        <v>44</v>
      </c>
      <c r="E81" s="88" t="str">
        <f t="shared" si="47"/>
        <v>Low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7">
        <f>SUM(F81:J81)</f>
        <v>0</v>
      </c>
      <c r="M81" s="98">
        <v>0</v>
      </c>
      <c r="N81" s="83">
        <v>0</v>
      </c>
      <c r="O81" s="83">
        <v>0</v>
      </c>
      <c r="P81" s="83">
        <v>0</v>
      </c>
      <c r="Q81" s="83">
        <v>0</v>
      </c>
      <c r="R81" s="105">
        <f>SUM(M81:Q81)</f>
        <v>0</v>
      </c>
      <c r="T81" s="103">
        <v>0</v>
      </c>
      <c r="U81" s="103">
        <v>0</v>
      </c>
      <c r="V81" s="103">
        <v>0</v>
      </c>
      <c r="W81" s="103">
        <v>0</v>
      </c>
      <c r="X81" s="103">
        <v>0</v>
      </c>
      <c r="Y81" s="105">
        <f>SUM(T81:X81)</f>
        <v>0</v>
      </c>
      <c r="AA81" s="83">
        <v>0</v>
      </c>
      <c r="AB81" s="83">
        <v>0</v>
      </c>
      <c r="AC81" s="83">
        <v>0</v>
      </c>
      <c r="AD81" s="83">
        <v>0</v>
      </c>
      <c r="AE81" s="83">
        <v>0</v>
      </c>
      <c r="AF81" s="87">
        <f>SUM(AA81:AE81)</f>
        <v>0</v>
      </c>
      <c r="AH81" s="103">
        <v>0</v>
      </c>
      <c r="AI81" s="103">
        <v>0</v>
      </c>
      <c r="AJ81" s="103">
        <v>0</v>
      </c>
      <c r="AK81" s="103">
        <v>0</v>
      </c>
      <c r="AL81" s="103">
        <v>0</v>
      </c>
      <c r="AM81" s="105">
        <f>SUM(AH81:AL81)</f>
        <v>0</v>
      </c>
    </row>
    <row r="82" spans="1:39" ht="15.75" thickBot="1">
      <c r="A82" s="135"/>
      <c r="B82" s="138"/>
      <c r="C82" s="141"/>
      <c r="D82" s="144"/>
      <c r="E82" s="86" t="str">
        <f t="shared" si="47"/>
        <v>Medium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5">
        <f t="shared" ref="K82:K84" si="68">SUM(F82:J82)</f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106">
        <f t="shared" ref="R82:R84" si="69">SUM(M82:Q82)</f>
        <v>0</v>
      </c>
      <c r="T82" s="103">
        <v>0</v>
      </c>
      <c r="U82" s="103">
        <v>0</v>
      </c>
      <c r="V82" s="103">
        <v>0</v>
      </c>
      <c r="W82" s="103">
        <v>0</v>
      </c>
      <c r="X82" s="103">
        <v>0</v>
      </c>
      <c r="Y82" s="106">
        <f t="shared" ref="Y82:Y84" si="70">SUM(T82:X82)</f>
        <v>0</v>
      </c>
      <c r="AA82" s="83">
        <v>0</v>
      </c>
      <c r="AB82" s="83">
        <v>0</v>
      </c>
      <c r="AC82" s="83">
        <v>0</v>
      </c>
      <c r="AD82" s="83">
        <v>0</v>
      </c>
      <c r="AE82" s="83">
        <v>0</v>
      </c>
      <c r="AF82" s="85">
        <f t="shared" ref="AF82:AF84" si="71">SUM(AA82:AE82)</f>
        <v>0</v>
      </c>
      <c r="AH82" s="103">
        <v>0</v>
      </c>
      <c r="AI82" s="103">
        <v>0</v>
      </c>
      <c r="AJ82" s="103">
        <v>0</v>
      </c>
      <c r="AK82" s="103">
        <v>0</v>
      </c>
      <c r="AL82" s="103">
        <v>0</v>
      </c>
      <c r="AM82" s="106">
        <f t="shared" ref="AM82:AM84" si="72">SUM(AH82:AL82)</f>
        <v>0</v>
      </c>
    </row>
    <row r="83" spans="1:39" ht="15.75" thickBot="1">
      <c r="A83" s="135"/>
      <c r="B83" s="138"/>
      <c r="C83" s="141"/>
      <c r="D83" s="144"/>
      <c r="E83" s="86" t="str">
        <f t="shared" si="47"/>
        <v>High</v>
      </c>
      <c r="F83" s="83">
        <v>0</v>
      </c>
      <c r="G83" s="83">
        <v>0</v>
      </c>
      <c r="H83" s="83">
        <v>0</v>
      </c>
      <c r="I83" s="83">
        <v>0</v>
      </c>
      <c r="J83" s="83">
        <v>66</v>
      </c>
      <c r="K83" s="85">
        <f t="shared" si="68"/>
        <v>66</v>
      </c>
      <c r="M83" s="83">
        <v>0</v>
      </c>
      <c r="N83" s="83">
        <v>0</v>
      </c>
      <c r="O83" s="83">
        <v>0</v>
      </c>
      <c r="P83" s="83">
        <v>0</v>
      </c>
      <c r="Q83" s="83">
        <v>52</v>
      </c>
      <c r="R83" s="106">
        <f t="shared" si="69"/>
        <v>52</v>
      </c>
      <c r="T83" s="103">
        <v>0</v>
      </c>
      <c r="U83" s="103">
        <v>0</v>
      </c>
      <c r="V83" s="103">
        <v>0</v>
      </c>
      <c r="W83" s="103">
        <v>0</v>
      </c>
      <c r="X83" s="103">
        <v>66</v>
      </c>
      <c r="Y83" s="106">
        <f t="shared" si="70"/>
        <v>66</v>
      </c>
      <c r="AA83" s="83">
        <v>0</v>
      </c>
      <c r="AB83" s="83">
        <v>0</v>
      </c>
      <c r="AC83" s="83">
        <v>0</v>
      </c>
      <c r="AD83" s="83">
        <v>0</v>
      </c>
      <c r="AE83" s="83">
        <v>27</v>
      </c>
      <c r="AF83" s="85">
        <f t="shared" si="71"/>
        <v>27</v>
      </c>
      <c r="AH83" s="103">
        <v>0</v>
      </c>
      <c r="AI83" s="103">
        <v>0</v>
      </c>
      <c r="AJ83" s="103">
        <v>0</v>
      </c>
      <c r="AK83" s="103">
        <v>0</v>
      </c>
      <c r="AL83" s="103">
        <v>66</v>
      </c>
      <c r="AM83" s="106">
        <f t="shared" si="72"/>
        <v>66</v>
      </c>
    </row>
    <row r="84" spans="1:39" ht="15.75" thickBot="1">
      <c r="A84" s="136"/>
      <c r="B84" s="139"/>
      <c r="C84" s="142"/>
      <c r="D84" s="145"/>
      <c r="E84" s="84" t="str">
        <f t="shared" si="47"/>
        <v>Very High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2">
        <f t="shared" si="68"/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104">
        <f t="shared" si="69"/>
        <v>0</v>
      </c>
      <c r="T84" s="103">
        <v>0</v>
      </c>
      <c r="U84" s="103">
        <v>0</v>
      </c>
      <c r="V84" s="103">
        <v>0</v>
      </c>
      <c r="W84" s="103">
        <v>0</v>
      </c>
      <c r="X84" s="103">
        <v>0</v>
      </c>
      <c r="Y84" s="104">
        <f t="shared" si="70"/>
        <v>0</v>
      </c>
      <c r="AA84" s="83">
        <v>0</v>
      </c>
      <c r="AB84" s="83">
        <v>0</v>
      </c>
      <c r="AC84" s="83">
        <v>0</v>
      </c>
      <c r="AD84" s="83">
        <v>0</v>
      </c>
      <c r="AE84" s="83">
        <v>0</v>
      </c>
      <c r="AF84" s="82">
        <f t="shared" si="71"/>
        <v>0</v>
      </c>
      <c r="AH84" s="103">
        <v>0</v>
      </c>
      <c r="AI84" s="103">
        <v>0</v>
      </c>
      <c r="AJ84" s="103">
        <v>0</v>
      </c>
      <c r="AK84" s="103">
        <v>0</v>
      </c>
      <c r="AL84" s="103">
        <v>0</v>
      </c>
      <c r="AM84" s="104">
        <f t="shared" si="72"/>
        <v>0</v>
      </c>
    </row>
    <row r="85" spans="1:39" ht="15.75" thickBot="1">
      <c r="A85" s="134">
        <v>21</v>
      </c>
      <c r="B85" s="137" t="s">
        <v>49</v>
      </c>
      <c r="C85" s="140" t="s">
        <v>36</v>
      </c>
      <c r="D85" s="143" t="s">
        <v>44</v>
      </c>
      <c r="E85" s="88" t="str">
        <f t="shared" si="47"/>
        <v>Low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7">
        <f>SUM(F85:J85)</f>
        <v>0</v>
      </c>
      <c r="M85" s="98">
        <v>0</v>
      </c>
      <c r="N85" s="83">
        <v>0</v>
      </c>
      <c r="O85" s="83">
        <v>0</v>
      </c>
      <c r="P85" s="83">
        <v>0</v>
      </c>
      <c r="Q85" s="83">
        <v>0</v>
      </c>
      <c r="R85" s="105">
        <f>SUM(M85:Q85)</f>
        <v>0</v>
      </c>
      <c r="T85" s="103">
        <v>0</v>
      </c>
      <c r="U85" s="103">
        <v>0</v>
      </c>
      <c r="V85" s="103">
        <v>0</v>
      </c>
      <c r="W85" s="103">
        <v>0</v>
      </c>
      <c r="X85" s="103">
        <v>0</v>
      </c>
      <c r="Y85" s="105">
        <f>SUM(T85:X85)</f>
        <v>0</v>
      </c>
      <c r="AA85" s="83">
        <v>0</v>
      </c>
      <c r="AB85" s="83">
        <v>0</v>
      </c>
      <c r="AC85" s="83">
        <v>0</v>
      </c>
      <c r="AD85" s="83">
        <v>0</v>
      </c>
      <c r="AE85" s="83">
        <v>0</v>
      </c>
      <c r="AF85" s="87">
        <f>SUM(AA85:AE85)</f>
        <v>0</v>
      </c>
      <c r="AH85" s="103">
        <v>0</v>
      </c>
      <c r="AI85" s="103">
        <v>0</v>
      </c>
      <c r="AJ85" s="103">
        <v>0</v>
      </c>
      <c r="AK85" s="103">
        <v>0</v>
      </c>
      <c r="AL85" s="103">
        <v>0</v>
      </c>
      <c r="AM85" s="105">
        <f>SUM(AH85:AL85)</f>
        <v>0</v>
      </c>
    </row>
    <row r="86" spans="1:39" ht="15.75" thickBot="1">
      <c r="A86" s="135"/>
      <c r="B86" s="138"/>
      <c r="C86" s="141"/>
      <c r="D86" s="144"/>
      <c r="E86" s="86" t="str">
        <f t="shared" si="47"/>
        <v>Medium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5">
        <f t="shared" ref="K86:K88" si="73">SUM(F86:J86)</f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106">
        <f t="shared" ref="R86:R88" si="74">SUM(M86:Q86)</f>
        <v>0</v>
      </c>
      <c r="T86" s="103">
        <v>0</v>
      </c>
      <c r="U86" s="103">
        <v>0</v>
      </c>
      <c r="V86" s="103">
        <v>0</v>
      </c>
      <c r="W86" s="103">
        <v>0</v>
      </c>
      <c r="X86" s="103">
        <v>0</v>
      </c>
      <c r="Y86" s="106">
        <f t="shared" ref="Y86:Y88" si="75">SUM(T86:X86)</f>
        <v>0</v>
      </c>
      <c r="AA86" s="83">
        <v>0</v>
      </c>
      <c r="AB86" s="83">
        <v>0</v>
      </c>
      <c r="AC86" s="83">
        <v>0</v>
      </c>
      <c r="AD86" s="83">
        <v>0</v>
      </c>
      <c r="AE86" s="83">
        <v>0</v>
      </c>
      <c r="AF86" s="85">
        <f t="shared" ref="AF86:AF88" si="76">SUM(AA86:AE86)</f>
        <v>0</v>
      </c>
      <c r="AH86" s="103">
        <v>0</v>
      </c>
      <c r="AI86" s="103">
        <v>0</v>
      </c>
      <c r="AJ86" s="103">
        <v>0</v>
      </c>
      <c r="AK86" s="103">
        <v>0</v>
      </c>
      <c r="AL86" s="103">
        <v>0</v>
      </c>
      <c r="AM86" s="106">
        <f t="shared" ref="AM86:AM88" si="77">SUM(AH86:AL86)</f>
        <v>0</v>
      </c>
    </row>
    <row r="87" spans="1:39" ht="15.75" thickBot="1">
      <c r="A87" s="135"/>
      <c r="B87" s="138"/>
      <c r="C87" s="141"/>
      <c r="D87" s="144"/>
      <c r="E87" s="86" t="str">
        <f t="shared" si="47"/>
        <v>High</v>
      </c>
      <c r="F87" s="83">
        <v>22</v>
      </c>
      <c r="G87" s="83">
        <v>0</v>
      </c>
      <c r="H87" s="83">
        <v>0</v>
      </c>
      <c r="I87" s="83">
        <v>0</v>
      </c>
      <c r="J87" s="83">
        <v>0</v>
      </c>
      <c r="K87" s="85">
        <f t="shared" si="73"/>
        <v>22</v>
      </c>
      <c r="M87" s="83">
        <v>22</v>
      </c>
      <c r="N87" s="83">
        <v>0</v>
      </c>
      <c r="O87" s="83">
        <v>0</v>
      </c>
      <c r="P87" s="83">
        <v>0</v>
      </c>
      <c r="Q87" s="83">
        <v>0</v>
      </c>
      <c r="R87" s="106">
        <f t="shared" si="74"/>
        <v>22</v>
      </c>
      <c r="T87" s="103">
        <v>22</v>
      </c>
      <c r="U87" s="103">
        <v>0</v>
      </c>
      <c r="V87" s="103">
        <v>0</v>
      </c>
      <c r="W87" s="103">
        <v>0</v>
      </c>
      <c r="X87" s="103">
        <v>0</v>
      </c>
      <c r="Y87" s="106">
        <f t="shared" si="75"/>
        <v>22</v>
      </c>
      <c r="AA87" s="83">
        <v>22</v>
      </c>
      <c r="AB87" s="83">
        <v>0</v>
      </c>
      <c r="AC87" s="83">
        <v>0</v>
      </c>
      <c r="AD87" s="83">
        <v>0</v>
      </c>
      <c r="AE87" s="83">
        <v>0</v>
      </c>
      <c r="AF87" s="85">
        <f t="shared" si="76"/>
        <v>22</v>
      </c>
      <c r="AH87" s="103">
        <v>22</v>
      </c>
      <c r="AI87" s="103">
        <v>0</v>
      </c>
      <c r="AJ87" s="103">
        <v>0</v>
      </c>
      <c r="AK87" s="103">
        <v>0</v>
      </c>
      <c r="AL87" s="103">
        <v>0</v>
      </c>
      <c r="AM87" s="106">
        <f t="shared" si="77"/>
        <v>22</v>
      </c>
    </row>
    <row r="88" spans="1:39" ht="15.75" thickBot="1">
      <c r="A88" s="136"/>
      <c r="B88" s="139"/>
      <c r="C88" s="142"/>
      <c r="D88" s="145"/>
      <c r="E88" s="84" t="str">
        <f t="shared" si="47"/>
        <v>Very High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2">
        <f t="shared" si="73"/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104">
        <f t="shared" si="74"/>
        <v>0</v>
      </c>
      <c r="T88" s="103">
        <v>0</v>
      </c>
      <c r="U88" s="103">
        <v>0</v>
      </c>
      <c r="V88" s="103">
        <v>0</v>
      </c>
      <c r="W88" s="103">
        <v>0</v>
      </c>
      <c r="X88" s="103">
        <v>0</v>
      </c>
      <c r="Y88" s="104">
        <f t="shared" si="75"/>
        <v>0</v>
      </c>
      <c r="AA88" s="83">
        <v>0</v>
      </c>
      <c r="AB88" s="83">
        <v>0</v>
      </c>
      <c r="AC88" s="83">
        <v>0</v>
      </c>
      <c r="AD88" s="83">
        <v>0</v>
      </c>
      <c r="AE88" s="83">
        <v>0</v>
      </c>
      <c r="AF88" s="82">
        <f t="shared" si="76"/>
        <v>0</v>
      </c>
      <c r="AH88" s="103">
        <v>0</v>
      </c>
      <c r="AI88" s="103">
        <v>0</v>
      </c>
      <c r="AJ88" s="103">
        <v>0</v>
      </c>
      <c r="AK88" s="103">
        <v>0</v>
      </c>
      <c r="AL88" s="103">
        <v>0</v>
      </c>
      <c r="AM88" s="104">
        <f t="shared" si="77"/>
        <v>0</v>
      </c>
    </row>
    <row r="89" spans="1:39" ht="15.75" thickBot="1">
      <c r="A89" s="134">
        <v>22</v>
      </c>
      <c r="B89" s="137" t="s">
        <v>26</v>
      </c>
      <c r="C89" s="97" t="s">
        <v>36</v>
      </c>
      <c r="D89" s="95" t="s">
        <v>37</v>
      </c>
      <c r="E89" s="88" t="str">
        <f t="shared" si="47"/>
        <v>Low</v>
      </c>
      <c r="F89" s="166"/>
      <c r="G89" s="167"/>
      <c r="H89" s="167"/>
      <c r="I89" s="167"/>
      <c r="J89" s="168"/>
      <c r="K89" s="83"/>
      <c r="M89" s="166"/>
      <c r="N89" s="167"/>
      <c r="O89" s="167"/>
      <c r="P89" s="167"/>
      <c r="Q89" s="168"/>
      <c r="R89" s="83"/>
      <c r="T89" s="166"/>
      <c r="U89" s="167"/>
      <c r="V89" s="167"/>
      <c r="W89" s="167"/>
      <c r="X89" s="168"/>
      <c r="Y89" s="83"/>
      <c r="AA89" s="166"/>
      <c r="AB89" s="167"/>
      <c r="AC89" s="167"/>
      <c r="AD89" s="167"/>
      <c r="AE89" s="168"/>
      <c r="AF89" s="83"/>
      <c r="AH89" s="166"/>
      <c r="AI89" s="167"/>
      <c r="AJ89" s="167"/>
      <c r="AK89" s="167"/>
      <c r="AL89" s="168"/>
      <c r="AM89" s="83"/>
    </row>
    <row r="90" spans="1:39" ht="15.75" thickBot="1">
      <c r="A90" s="135"/>
      <c r="B90" s="138"/>
      <c r="C90" s="92" t="s">
        <v>52</v>
      </c>
      <c r="D90" s="91" t="s">
        <v>43</v>
      </c>
      <c r="E90" s="93"/>
      <c r="F90" s="83"/>
      <c r="G90" s="83"/>
      <c r="H90" s="83"/>
      <c r="I90" s="83"/>
      <c r="J90" s="83"/>
      <c r="K90" s="89"/>
      <c r="M90" s="83"/>
      <c r="N90" s="83"/>
      <c r="O90" s="83"/>
      <c r="P90" s="83"/>
      <c r="Q90" s="83"/>
      <c r="R90" s="89"/>
      <c r="T90" s="83"/>
      <c r="U90" s="83"/>
      <c r="V90" s="83"/>
      <c r="W90" s="83"/>
      <c r="X90" s="83"/>
      <c r="Y90" s="89"/>
      <c r="AA90" s="83"/>
      <c r="AB90" s="83"/>
      <c r="AC90" s="83"/>
      <c r="AD90" s="83"/>
      <c r="AE90" s="83"/>
      <c r="AF90" s="89"/>
      <c r="AH90" s="83"/>
      <c r="AI90" s="83"/>
      <c r="AJ90" s="83"/>
      <c r="AK90" s="83"/>
      <c r="AL90" s="83"/>
      <c r="AM90" s="89"/>
    </row>
    <row r="91" spans="1:39" ht="15.75" thickBot="1">
      <c r="A91" s="135"/>
      <c r="B91" s="138"/>
      <c r="C91" s="92" t="s">
        <v>53</v>
      </c>
      <c r="D91" s="91" t="s">
        <v>43</v>
      </c>
      <c r="E91" s="93"/>
      <c r="F91" s="83"/>
      <c r="G91" s="83"/>
      <c r="H91" s="83"/>
      <c r="I91" s="83"/>
      <c r="J91" s="83"/>
      <c r="K91" s="89"/>
      <c r="M91" s="83"/>
      <c r="N91" s="83"/>
      <c r="O91" s="83"/>
      <c r="P91" s="83"/>
      <c r="Q91" s="83"/>
      <c r="R91" s="89"/>
      <c r="T91" s="83"/>
      <c r="U91" s="83"/>
      <c r="V91" s="83"/>
      <c r="W91" s="83"/>
      <c r="X91" s="83"/>
      <c r="Y91" s="89"/>
      <c r="AA91" s="83"/>
      <c r="AB91" s="83"/>
      <c r="AC91" s="83"/>
      <c r="AD91" s="83"/>
      <c r="AE91" s="83"/>
      <c r="AF91" s="89"/>
      <c r="AH91" s="83"/>
      <c r="AI91" s="83"/>
      <c r="AJ91" s="83"/>
      <c r="AK91" s="83"/>
      <c r="AL91" s="83"/>
      <c r="AM91" s="89"/>
    </row>
    <row r="92" spans="1:39" ht="15.75" thickBot="1">
      <c r="A92" s="135"/>
      <c r="B92" s="138"/>
      <c r="C92" s="92" t="s">
        <v>54</v>
      </c>
      <c r="D92" s="91" t="s">
        <v>43</v>
      </c>
      <c r="E92" s="93"/>
      <c r="F92" s="83"/>
      <c r="G92" s="83"/>
      <c r="H92" s="83"/>
      <c r="I92" s="83"/>
      <c r="J92" s="83"/>
      <c r="K92" s="89"/>
      <c r="M92" s="83"/>
      <c r="N92" s="83"/>
      <c r="O92" s="83"/>
      <c r="P92" s="83"/>
      <c r="Q92" s="83"/>
      <c r="R92" s="89"/>
      <c r="T92" s="83"/>
      <c r="U92" s="83"/>
      <c r="V92" s="83"/>
      <c r="W92" s="83"/>
      <c r="X92" s="83"/>
      <c r="Y92" s="89"/>
      <c r="AA92" s="83"/>
      <c r="AB92" s="83"/>
      <c r="AC92" s="83"/>
      <c r="AD92" s="83"/>
      <c r="AE92" s="83"/>
      <c r="AF92" s="89"/>
      <c r="AH92" s="83"/>
      <c r="AI92" s="83"/>
      <c r="AJ92" s="83"/>
      <c r="AK92" s="83"/>
      <c r="AL92" s="83"/>
      <c r="AM92" s="89"/>
    </row>
    <row r="93" spans="1:39" ht="15.75" thickBot="1">
      <c r="A93" s="135"/>
      <c r="B93" s="138"/>
      <c r="C93" s="92" t="s">
        <v>55</v>
      </c>
      <c r="D93" s="91" t="s">
        <v>43</v>
      </c>
      <c r="E93" s="93"/>
      <c r="F93" s="83"/>
      <c r="G93" s="83"/>
      <c r="H93" s="83"/>
      <c r="I93" s="83"/>
      <c r="J93" s="83"/>
      <c r="K93" s="89"/>
      <c r="M93" s="83"/>
      <c r="N93" s="83"/>
      <c r="O93" s="83"/>
      <c r="P93" s="83"/>
      <c r="Q93" s="83"/>
      <c r="R93" s="89"/>
      <c r="T93" s="83"/>
      <c r="U93" s="83"/>
      <c r="V93" s="83"/>
      <c r="W93" s="83"/>
      <c r="X93" s="83"/>
      <c r="Y93" s="89"/>
      <c r="AA93" s="83"/>
      <c r="AB93" s="83"/>
      <c r="AC93" s="83"/>
      <c r="AD93" s="83"/>
      <c r="AE93" s="83"/>
      <c r="AF93" s="89"/>
      <c r="AH93" s="83"/>
      <c r="AI93" s="83"/>
      <c r="AJ93" s="83"/>
      <c r="AK93" s="83"/>
      <c r="AL93" s="83"/>
      <c r="AM93" s="89"/>
    </row>
    <row r="94" spans="1:39" ht="15.75" thickBot="1">
      <c r="A94" s="135"/>
      <c r="B94" s="138"/>
      <c r="C94" s="92" t="s">
        <v>56</v>
      </c>
      <c r="D94" s="91" t="s">
        <v>43</v>
      </c>
      <c r="E94" s="93"/>
      <c r="F94" s="83"/>
      <c r="G94" s="83"/>
      <c r="H94" s="83"/>
      <c r="I94" s="83"/>
      <c r="J94" s="83"/>
      <c r="K94" s="89"/>
      <c r="M94" s="83"/>
      <c r="N94" s="83"/>
      <c r="O94" s="83"/>
      <c r="P94" s="83"/>
      <c r="Q94" s="83"/>
      <c r="R94" s="89"/>
      <c r="T94" s="83"/>
      <c r="U94" s="83"/>
      <c r="V94" s="83"/>
      <c r="W94" s="83"/>
      <c r="X94" s="83"/>
      <c r="Y94" s="89"/>
      <c r="AA94" s="83"/>
      <c r="AB94" s="83"/>
      <c r="AC94" s="83"/>
      <c r="AD94" s="83"/>
      <c r="AE94" s="83"/>
      <c r="AF94" s="89"/>
      <c r="AH94" s="83"/>
      <c r="AI94" s="83"/>
      <c r="AJ94" s="83"/>
      <c r="AK94" s="83"/>
      <c r="AL94" s="83"/>
      <c r="AM94" s="89"/>
    </row>
    <row r="95" spans="1:39" ht="15.75" thickBot="1">
      <c r="A95" s="135"/>
      <c r="B95" s="138"/>
      <c r="C95" s="92" t="s">
        <v>57</v>
      </c>
      <c r="D95" s="91" t="s">
        <v>43</v>
      </c>
      <c r="E95" s="93"/>
      <c r="F95" s="83"/>
      <c r="G95" s="83"/>
      <c r="H95" s="83"/>
      <c r="I95" s="83"/>
      <c r="J95" s="83"/>
      <c r="K95" s="89"/>
      <c r="M95" s="83"/>
      <c r="N95" s="83"/>
      <c r="O95" s="83"/>
      <c r="P95" s="83"/>
      <c r="Q95" s="83"/>
      <c r="R95" s="89"/>
      <c r="T95" s="83"/>
      <c r="U95" s="83"/>
      <c r="V95" s="83"/>
      <c r="W95" s="83"/>
      <c r="X95" s="83"/>
      <c r="Y95" s="89"/>
      <c r="AA95" s="83"/>
      <c r="AB95" s="83"/>
      <c r="AC95" s="83"/>
      <c r="AD95" s="83"/>
      <c r="AE95" s="83"/>
      <c r="AF95" s="89"/>
      <c r="AH95" s="83"/>
      <c r="AI95" s="83"/>
      <c r="AJ95" s="83"/>
      <c r="AK95" s="83"/>
      <c r="AL95" s="83"/>
      <c r="AM95" s="89"/>
    </row>
    <row r="96" spans="1:39" ht="15.75" thickBot="1">
      <c r="A96" s="135"/>
      <c r="B96" s="138"/>
      <c r="C96" s="92" t="s">
        <v>58</v>
      </c>
      <c r="D96" s="91" t="s">
        <v>44</v>
      </c>
      <c r="E96" s="93"/>
      <c r="F96" s="83"/>
      <c r="G96" s="83"/>
      <c r="H96" s="83"/>
      <c r="I96" s="83"/>
      <c r="J96" s="83"/>
      <c r="K96" s="89"/>
      <c r="M96" s="83"/>
      <c r="N96" s="83"/>
      <c r="O96" s="83"/>
      <c r="P96" s="83"/>
      <c r="Q96" s="83"/>
      <c r="R96" s="89"/>
      <c r="T96" s="83"/>
      <c r="U96" s="83"/>
      <c r="V96" s="83"/>
      <c r="W96" s="83"/>
      <c r="X96" s="83"/>
      <c r="Y96" s="89"/>
      <c r="AA96" s="83"/>
      <c r="AB96" s="83"/>
      <c r="AC96" s="83"/>
      <c r="AD96" s="83"/>
      <c r="AE96" s="83"/>
      <c r="AF96" s="89"/>
      <c r="AH96" s="83"/>
      <c r="AI96" s="83"/>
      <c r="AJ96" s="83"/>
      <c r="AK96" s="83"/>
      <c r="AL96" s="83"/>
      <c r="AM96" s="89"/>
    </row>
    <row r="97" spans="1:39" ht="15.75" thickBot="1">
      <c r="A97" s="135"/>
      <c r="B97" s="138"/>
      <c r="C97" s="92" t="s">
        <v>59</v>
      </c>
      <c r="D97" s="91" t="s">
        <v>44</v>
      </c>
      <c r="E97" s="93"/>
      <c r="F97" s="83"/>
      <c r="G97" s="83"/>
      <c r="H97" s="83"/>
      <c r="I97" s="83"/>
      <c r="J97" s="83"/>
      <c r="K97" s="89"/>
      <c r="M97" s="83"/>
      <c r="N97" s="83"/>
      <c r="O97" s="83"/>
      <c r="P97" s="83"/>
      <c r="Q97" s="83"/>
      <c r="R97" s="89"/>
      <c r="T97" s="83"/>
      <c r="U97" s="83"/>
      <c r="V97" s="83"/>
      <c r="W97" s="83"/>
      <c r="X97" s="83"/>
      <c r="Y97" s="89"/>
      <c r="AA97" s="83"/>
      <c r="AB97" s="83"/>
      <c r="AC97" s="83"/>
      <c r="AD97" s="83"/>
      <c r="AE97" s="83"/>
      <c r="AF97" s="89"/>
      <c r="AH97" s="83"/>
      <c r="AI97" s="83"/>
      <c r="AJ97" s="83"/>
      <c r="AK97" s="83"/>
      <c r="AL97" s="83"/>
      <c r="AM97" s="89"/>
    </row>
    <row r="98" spans="1:39" ht="15.75" thickBot="1">
      <c r="A98" s="135"/>
      <c r="B98" s="138"/>
      <c r="C98" s="92" t="s">
        <v>60</v>
      </c>
      <c r="D98" s="91" t="s">
        <v>45</v>
      </c>
      <c r="E98" s="93"/>
      <c r="F98" s="83"/>
      <c r="G98" s="83"/>
      <c r="H98" s="83"/>
      <c r="I98" s="83"/>
      <c r="J98" s="83"/>
      <c r="K98" s="89"/>
      <c r="M98" s="83"/>
      <c r="N98" s="83"/>
      <c r="O98" s="83"/>
      <c r="P98" s="83"/>
      <c r="Q98" s="83"/>
      <c r="R98" s="89"/>
      <c r="T98" s="83"/>
      <c r="U98" s="83"/>
      <c r="V98" s="83"/>
      <c r="W98" s="83"/>
      <c r="X98" s="83"/>
      <c r="Y98" s="89"/>
      <c r="AA98" s="83"/>
      <c r="AB98" s="83"/>
      <c r="AC98" s="83"/>
      <c r="AD98" s="83"/>
      <c r="AE98" s="83"/>
      <c r="AF98" s="89"/>
      <c r="AH98" s="83"/>
      <c r="AI98" s="83"/>
      <c r="AJ98" s="83"/>
      <c r="AK98" s="83"/>
      <c r="AL98" s="83"/>
      <c r="AM98" s="89"/>
    </row>
    <row r="99" spans="1:39" ht="15.75" thickBot="1">
      <c r="A99" s="135"/>
      <c r="B99" s="138"/>
      <c r="C99" s="92" t="s">
        <v>61</v>
      </c>
      <c r="D99" s="91" t="s">
        <v>45</v>
      </c>
      <c r="E99" s="93"/>
      <c r="F99" s="83"/>
      <c r="G99" s="83"/>
      <c r="H99" s="83"/>
      <c r="I99" s="83"/>
      <c r="J99" s="83"/>
      <c r="K99" s="89"/>
      <c r="M99" s="83"/>
      <c r="N99" s="83"/>
      <c r="O99" s="83"/>
      <c r="P99" s="83"/>
      <c r="Q99" s="83"/>
      <c r="R99" s="89"/>
      <c r="T99" s="83"/>
      <c r="U99" s="83"/>
      <c r="V99" s="83"/>
      <c r="W99" s="83"/>
      <c r="X99" s="83"/>
      <c r="Y99" s="89"/>
      <c r="AA99" s="83"/>
      <c r="AB99" s="83"/>
      <c r="AC99" s="83"/>
      <c r="AD99" s="83"/>
      <c r="AE99" s="83"/>
      <c r="AF99" s="89"/>
      <c r="AH99" s="83"/>
      <c r="AI99" s="83"/>
      <c r="AJ99" s="83"/>
      <c r="AK99" s="83"/>
      <c r="AL99" s="83"/>
      <c r="AM99" s="89"/>
    </row>
    <row r="100" spans="1:39" ht="15.75" thickBot="1">
      <c r="A100" s="135"/>
      <c r="B100" s="138"/>
      <c r="C100" s="96" t="s">
        <v>36</v>
      </c>
      <c r="D100" s="95" t="s">
        <v>37</v>
      </c>
      <c r="E100" s="86" t="str">
        <f>E86</f>
        <v>Medium</v>
      </c>
      <c r="F100" s="166"/>
      <c r="G100" s="167"/>
      <c r="H100" s="167"/>
      <c r="I100" s="167"/>
      <c r="J100" s="168"/>
      <c r="K100" s="83"/>
      <c r="M100" s="166"/>
      <c r="N100" s="167"/>
      <c r="O100" s="167"/>
      <c r="P100" s="167"/>
      <c r="Q100" s="168"/>
      <c r="R100" s="83"/>
      <c r="T100" s="166"/>
      <c r="U100" s="167"/>
      <c r="V100" s="167"/>
      <c r="W100" s="167"/>
      <c r="X100" s="168"/>
      <c r="Y100" s="83"/>
      <c r="AA100" s="166"/>
      <c r="AB100" s="167"/>
      <c r="AC100" s="167"/>
      <c r="AD100" s="167"/>
      <c r="AE100" s="168"/>
      <c r="AF100" s="83"/>
      <c r="AH100" s="166"/>
      <c r="AI100" s="167"/>
      <c r="AJ100" s="167"/>
      <c r="AK100" s="167"/>
      <c r="AL100" s="168"/>
      <c r="AM100" s="83"/>
    </row>
    <row r="101" spans="1:39" ht="15.75" thickBot="1">
      <c r="A101" s="135"/>
      <c r="B101" s="138"/>
      <c r="C101" s="92" t="s">
        <v>52</v>
      </c>
      <c r="D101" s="91" t="s">
        <v>43</v>
      </c>
      <c r="E101" s="93"/>
      <c r="F101" s="83"/>
      <c r="G101" s="83"/>
      <c r="H101" s="83"/>
      <c r="I101" s="83"/>
      <c r="J101" s="83"/>
      <c r="K101" s="89"/>
      <c r="M101" s="83"/>
      <c r="N101" s="83"/>
      <c r="O101" s="83"/>
      <c r="P101" s="83"/>
      <c r="Q101" s="83"/>
      <c r="R101" s="89"/>
      <c r="T101" s="83"/>
      <c r="U101" s="83"/>
      <c r="V101" s="83"/>
      <c r="W101" s="83"/>
      <c r="X101" s="83"/>
      <c r="Y101" s="89"/>
      <c r="AA101" s="83"/>
      <c r="AB101" s="83"/>
      <c r="AC101" s="83"/>
      <c r="AD101" s="83"/>
      <c r="AE101" s="83"/>
      <c r="AF101" s="89"/>
      <c r="AH101" s="83"/>
      <c r="AI101" s="83"/>
      <c r="AJ101" s="83"/>
      <c r="AK101" s="83"/>
      <c r="AL101" s="83"/>
      <c r="AM101" s="89"/>
    </row>
    <row r="102" spans="1:39" ht="15.75" thickBot="1">
      <c r="A102" s="135"/>
      <c r="B102" s="138"/>
      <c r="C102" s="92" t="s">
        <v>53</v>
      </c>
      <c r="D102" s="91" t="s">
        <v>43</v>
      </c>
      <c r="E102" s="93"/>
      <c r="F102" s="83"/>
      <c r="G102" s="83"/>
      <c r="H102" s="83"/>
      <c r="I102" s="83"/>
      <c r="J102" s="83"/>
      <c r="K102" s="89"/>
      <c r="M102" s="83"/>
      <c r="N102" s="83"/>
      <c r="O102" s="83"/>
      <c r="P102" s="83"/>
      <c r="Q102" s="83"/>
      <c r="R102" s="89"/>
      <c r="T102" s="83"/>
      <c r="U102" s="83"/>
      <c r="V102" s="83"/>
      <c r="W102" s="83"/>
      <c r="X102" s="83"/>
      <c r="Y102" s="89"/>
      <c r="AA102" s="83"/>
      <c r="AB102" s="83"/>
      <c r="AC102" s="83"/>
      <c r="AD102" s="83"/>
      <c r="AE102" s="83"/>
      <c r="AF102" s="89"/>
      <c r="AH102" s="83"/>
      <c r="AI102" s="83"/>
      <c r="AJ102" s="83"/>
      <c r="AK102" s="83"/>
      <c r="AL102" s="83"/>
      <c r="AM102" s="89"/>
    </row>
    <row r="103" spans="1:39" ht="15.75" thickBot="1">
      <c r="A103" s="135"/>
      <c r="B103" s="138"/>
      <c r="C103" s="92" t="s">
        <v>54</v>
      </c>
      <c r="D103" s="91" t="s">
        <v>43</v>
      </c>
      <c r="E103" s="93"/>
      <c r="F103" s="83"/>
      <c r="G103" s="83"/>
      <c r="H103" s="83"/>
      <c r="I103" s="83"/>
      <c r="J103" s="83"/>
      <c r="K103" s="89"/>
      <c r="M103" s="83"/>
      <c r="N103" s="83"/>
      <c r="O103" s="83"/>
      <c r="P103" s="83"/>
      <c r="Q103" s="83"/>
      <c r="R103" s="89"/>
      <c r="T103" s="83"/>
      <c r="U103" s="83"/>
      <c r="V103" s="83"/>
      <c r="W103" s="83"/>
      <c r="X103" s="83"/>
      <c r="Y103" s="89"/>
      <c r="AA103" s="83"/>
      <c r="AB103" s="83"/>
      <c r="AC103" s="83"/>
      <c r="AD103" s="83"/>
      <c r="AE103" s="83"/>
      <c r="AF103" s="89"/>
      <c r="AH103" s="83"/>
      <c r="AI103" s="83"/>
      <c r="AJ103" s="83"/>
      <c r="AK103" s="83"/>
      <c r="AL103" s="83"/>
      <c r="AM103" s="89"/>
    </row>
    <row r="104" spans="1:39" ht="15.75" thickBot="1">
      <c r="A104" s="135"/>
      <c r="B104" s="138"/>
      <c r="C104" s="92" t="s">
        <v>55</v>
      </c>
      <c r="D104" s="91" t="s">
        <v>43</v>
      </c>
      <c r="E104" s="93"/>
      <c r="F104" s="83"/>
      <c r="G104" s="83"/>
      <c r="H104" s="83"/>
      <c r="I104" s="83"/>
      <c r="J104" s="83"/>
      <c r="K104" s="89"/>
      <c r="M104" s="83"/>
      <c r="N104" s="83"/>
      <c r="O104" s="83"/>
      <c r="P104" s="83"/>
      <c r="Q104" s="83"/>
      <c r="R104" s="89"/>
      <c r="T104" s="83"/>
      <c r="U104" s="83"/>
      <c r="V104" s="83"/>
      <c r="W104" s="83"/>
      <c r="X104" s="83"/>
      <c r="Y104" s="89"/>
      <c r="AA104" s="83"/>
      <c r="AB104" s="83"/>
      <c r="AC104" s="83"/>
      <c r="AD104" s="83"/>
      <c r="AE104" s="83"/>
      <c r="AF104" s="89"/>
      <c r="AH104" s="83"/>
      <c r="AI104" s="83"/>
      <c r="AJ104" s="83"/>
      <c r="AK104" s="83"/>
      <c r="AL104" s="83"/>
      <c r="AM104" s="89"/>
    </row>
    <row r="105" spans="1:39" ht="15.75" thickBot="1">
      <c r="A105" s="135"/>
      <c r="B105" s="138"/>
      <c r="C105" s="92" t="s">
        <v>56</v>
      </c>
      <c r="D105" s="91" t="s">
        <v>43</v>
      </c>
      <c r="E105" s="93"/>
      <c r="F105" s="83"/>
      <c r="G105" s="83"/>
      <c r="H105" s="83"/>
      <c r="I105" s="83"/>
      <c r="J105" s="83"/>
      <c r="K105" s="89"/>
      <c r="M105" s="83"/>
      <c r="N105" s="83"/>
      <c r="O105" s="83"/>
      <c r="P105" s="83"/>
      <c r="Q105" s="83"/>
      <c r="R105" s="89"/>
      <c r="T105" s="83"/>
      <c r="U105" s="83"/>
      <c r="V105" s="83"/>
      <c r="W105" s="83"/>
      <c r="X105" s="83"/>
      <c r="Y105" s="89"/>
      <c r="AA105" s="83"/>
      <c r="AB105" s="83"/>
      <c r="AC105" s="83"/>
      <c r="AD105" s="83"/>
      <c r="AE105" s="83"/>
      <c r="AF105" s="89"/>
      <c r="AH105" s="83"/>
      <c r="AI105" s="83"/>
      <c r="AJ105" s="83"/>
      <c r="AK105" s="83"/>
      <c r="AL105" s="83"/>
      <c r="AM105" s="89"/>
    </row>
    <row r="106" spans="1:39" ht="15.75" thickBot="1">
      <c r="A106" s="135"/>
      <c r="B106" s="138"/>
      <c r="C106" s="92" t="s">
        <v>57</v>
      </c>
      <c r="D106" s="91" t="s">
        <v>43</v>
      </c>
      <c r="E106" s="93"/>
      <c r="F106" s="83"/>
      <c r="G106" s="83"/>
      <c r="H106" s="83"/>
      <c r="I106" s="83"/>
      <c r="J106" s="83"/>
      <c r="K106" s="89"/>
      <c r="M106" s="83"/>
      <c r="N106" s="83"/>
      <c r="O106" s="83"/>
      <c r="P106" s="83"/>
      <c r="Q106" s="83"/>
      <c r="R106" s="89"/>
      <c r="T106" s="83"/>
      <c r="U106" s="83"/>
      <c r="V106" s="83"/>
      <c r="W106" s="83"/>
      <c r="X106" s="83"/>
      <c r="Y106" s="89"/>
      <c r="AA106" s="83"/>
      <c r="AB106" s="83"/>
      <c r="AC106" s="83"/>
      <c r="AD106" s="83"/>
      <c r="AE106" s="83"/>
      <c r="AF106" s="89"/>
      <c r="AH106" s="83"/>
      <c r="AI106" s="83"/>
      <c r="AJ106" s="83"/>
      <c r="AK106" s="83"/>
      <c r="AL106" s="83"/>
      <c r="AM106" s="89"/>
    </row>
    <row r="107" spans="1:39" ht="15.75" thickBot="1">
      <c r="A107" s="135"/>
      <c r="B107" s="138"/>
      <c r="C107" s="92" t="s">
        <v>58</v>
      </c>
      <c r="D107" s="91" t="s">
        <v>44</v>
      </c>
      <c r="E107" s="93"/>
      <c r="F107" s="83"/>
      <c r="G107" s="83"/>
      <c r="H107" s="83"/>
      <c r="I107" s="83"/>
      <c r="J107" s="83"/>
      <c r="K107" s="89"/>
      <c r="M107" s="83"/>
      <c r="N107" s="83"/>
      <c r="O107" s="83"/>
      <c r="P107" s="83"/>
      <c r="Q107" s="83"/>
      <c r="R107" s="89"/>
      <c r="T107" s="83"/>
      <c r="U107" s="83"/>
      <c r="V107" s="83"/>
      <c r="W107" s="83"/>
      <c r="X107" s="83"/>
      <c r="Y107" s="89"/>
      <c r="AA107" s="83"/>
      <c r="AB107" s="83"/>
      <c r="AC107" s="83"/>
      <c r="AD107" s="83"/>
      <c r="AE107" s="83"/>
      <c r="AF107" s="89"/>
      <c r="AH107" s="83"/>
      <c r="AI107" s="83"/>
      <c r="AJ107" s="83"/>
      <c r="AK107" s="83"/>
      <c r="AL107" s="83"/>
      <c r="AM107" s="89"/>
    </row>
    <row r="108" spans="1:39" ht="15.75" thickBot="1">
      <c r="A108" s="135"/>
      <c r="B108" s="138"/>
      <c r="C108" s="92" t="s">
        <v>59</v>
      </c>
      <c r="D108" s="91" t="s">
        <v>44</v>
      </c>
      <c r="E108" s="93"/>
      <c r="F108" s="83"/>
      <c r="G108" s="83"/>
      <c r="H108" s="83"/>
      <c r="I108" s="83"/>
      <c r="J108" s="83"/>
      <c r="K108" s="89"/>
      <c r="M108" s="83"/>
      <c r="N108" s="83"/>
      <c r="O108" s="83"/>
      <c r="P108" s="83"/>
      <c r="Q108" s="83"/>
      <c r="R108" s="89"/>
      <c r="T108" s="83"/>
      <c r="U108" s="83"/>
      <c r="V108" s="83"/>
      <c r="W108" s="83"/>
      <c r="X108" s="83"/>
      <c r="Y108" s="89"/>
      <c r="AA108" s="83"/>
      <c r="AB108" s="83"/>
      <c r="AC108" s="83"/>
      <c r="AD108" s="83"/>
      <c r="AE108" s="83"/>
      <c r="AF108" s="89"/>
      <c r="AH108" s="83"/>
      <c r="AI108" s="83"/>
      <c r="AJ108" s="83"/>
      <c r="AK108" s="83"/>
      <c r="AL108" s="83"/>
      <c r="AM108" s="89"/>
    </row>
    <row r="109" spans="1:39" ht="15.75" thickBot="1">
      <c r="A109" s="135"/>
      <c r="B109" s="138"/>
      <c r="C109" s="92" t="s">
        <v>60</v>
      </c>
      <c r="D109" s="91" t="s">
        <v>45</v>
      </c>
      <c r="E109" s="93"/>
      <c r="F109" s="83"/>
      <c r="G109" s="83"/>
      <c r="H109" s="83"/>
      <c r="I109" s="83"/>
      <c r="J109" s="83"/>
      <c r="K109" s="89"/>
      <c r="M109" s="83"/>
      <c r="N109" s="83"/>
      <c r="O109" s="83"/>
      <c r="P109" s="83"/>
      <c r="Q109" s="83"/>
      <c r="R109" s="89"/>
      <c r="T109" s="83"/>
      <c r="U109" s="83"/>
      <c r="V109" s="83"/>
      <c r="W109" s="83"/>
      <c r="X109" s="83"/>
      <c r="Y109" s="89"/>
      <c r="AA109" s="83"/>
      <c r="AB109" s="83"/>
      <c r="AC109" s="83"/>
      <c r="AD109" s="83"/>
      <c r="AE109" s="83"/>
      <c r="AF109" s="89"/>
      <c r="AH109" s="83"/>
      <c r="AI109" s="83"/>
      <c r="AJ109" s="83"/>
      <c r="AK109" s="83"/>
      <c r="AL109" s="83"/>
      <c r="AM109" s="89"/>
    </row>
    <row r="110" spans="1:39" ht="15.75" thickBot="1">
      <c r="A110" s="135"/>
      <c r="B110" s="138"/>
      <c r="C110" s="92" t="s">
        <v>61</v>
      </c>
      <c r="D110" s="91" t="s">
        <v>45</v>
      </c>
      <c r="E110" s="93"/>
      <c r="F110" s="83"/>
      <c r="G110" s="83"/>
      <c r="H110" s="83"/>
      <c r="I110" s="83"/>
      <c r="J110" s="83"/>
      <c r="K110" s="89"/>
      <c r="M110" s="83"/>
      <c r="N110" s="83"/>
      <c r="O110" s="83"/>
      <c r="P110" s="83"/>
      <c r="Q110" s="83"/>
      <c r="R110" s="89"/>
      <c r="T110" s="83"/>
      <c r="U110" s="83"/>
      <c r="V110" s="83"/>
      <c r="W110" s="83"/>
      <c r="X110" s="83"/>
      <c r="Y110" s="89"/>
      <c r="AA110" s="83"/>
      <c r="AB110" s="83"/>
      <c r="AC110" s="83"/>
      <c r="AD110" s="83"/>
      <c r="AE110" s="83"/>
      <c r="AF110" s="89"/>
      <c r="AH110" s="83"/>
      <c r="AI110" s="83"/>
      <c r="AJ110" s="83"/>
      <c r="AK110" s="83"/>
      <c r="AL110" s="83"/>
      <c r="AM110" s="89"/>
    </row>
    <row r="111" spans="1:39" ht="15.75" thickBot="1">
      <c r="A111" s="135"/>
      <c r="B111" s="138"/>
      <c r="C111" s="96" t="s">
        <v>36</v>
      </c>
      <c r="D111" s="95" t="s">
        <v>37</v>
      </c>
      <c r="E111" s="86" t="str">
        <f>E87</f>
        <v>High</v>
      </c>
      <c r="F111" s="166"/>
      <c r="G111" s="167"/>
      <c r="H111" s="167"/>
      <c r="I111" s="167"/>
      <c r="J111" s="168"/>
      <c r="K111" s="83"/>
      <c r="M111" s="166"/>
      <c r="N111" s="167"/>
      <c r="O111" s="167"/>
      <c r="P111" s="167"/>
      <c r="Q111" s="168"/>
      <c r="R111" s="83"/>
      <c r="T111" s="166"/>
      <c r="U111" s="167"/>
      <c r="V111" s="167"/>
      <c r="W111" s="167"/>
      <c r="X111" s="168"/>
      <c r="Y111" s="83"/>
      <c r="AA111" s="166"/>
      <c r="AB111" s="167"/>
      <c r="AC111" s="167"/>
      <c r="AD111" s="167"/>
      <c r="AE111" s="168"/>
      <c r="AF111" s="83"/>
      <c r="AH111" s="166"/>
      <c r="AI111" s="167"/>
      <c r="AJ111" s="167"/>
      <c r="AK111" s="167"/>
      <c r="AL111" s="168"/>
      <c r="AM111" s="83"/>
    </row>
    <row r="112" spans="1:39" ht="15.75" thickBot="1">
      <c r="A112" s="135"/>
      <c r="B112" s="138"/>
      <c r="C112" s="92" t="s">
        <v>52</v>
      </c>
      <c r="D112" s="91" t="s">
        <v>43</v>
      </c>
      <c r="E112" s="93"/>
      <c r="F112" s="83"/>
      <c r="G112" s="83"/>
      <c r="H112" s="83"/>
      <c r="I112" s="83"/>
      <c r="J112" s="83"/>
      <c r="K112" s="89"/>
      <c r="M112" s="83"/>
      <c r="N112" s="83"/>
      <c r="O112" s="83"/>
      <c r="P112" s="83"/>
      <c r="Q112" s="83"/>
      <c r="R112" s="89"/>
      <c r="T112" s="83"/>
      <c r="U112" s="83"/>
      <c r="V112" s="83"/>
      <c r="W112" s="83"/>
      <c r="X112" s="83"/>
      <c r="Y112" s="89"/>
      <c r="AA112" s="83"/>
      <c r="AB112" s="83"/>
      <c r="AC112" s="83"/>
      <c r="AD112" s="83"/>
      <c r="AE112" s="83"/>
      <c r="AF112" s="89"/>
      <c r="AH112" s="83"/>
      <c r="AI112" s="83"/>
      <c r="AJ112" s="83"/>
      <c r="AK112" s="83"/>
      <c r="AL112" s="83"/>
      <c r="AM112" s="89"/>
    </row>
    <row r="113" spans="1:39" ht="15.75" thickBot="1">
      <c r="A113" s="135"/>
      <c r="B113" s="138"/>
      <c r="C113" s="92" t="s">
        <v>53</v>
      </c>
      <c r="D113" s="91" t="s">
        <v>43</v>
      </c>
      <c r="E113" s="93"/>
      <c r="F113" s="83"/>
      <c r="G113" s="83"/>
      <c r="H113" s="83"/>
      <c r="I113" s="83"/>
      <c r="J113" s="83"/>
      <c r="K113" s="89"/>
      <c r="M113" s="83"/>
      <c r="N113" s="83"/>
      <c r="O113" s="83"/>
      <c r="P113" s="83"/>
      <c r="Q113" s="83"/>
      <c r="R113" s="89"/>
      <c r="T113" s="83"/>
      <c r="U113" s="83"/>
      <c r="V113" s="83"/>
      <c r="W113" s="83"/>
      <c r="X113" s="83"/>
      <c r="Y113" s="89"/>
      <c r="AA113" s="83"/>
      <c r="AB113" s="83"/>
      <c r="AC113" s="83"/>
      <c r="AD113" s="83"/>
      <c r="AE113" s="83"/>
      <c r="AF113" s="89"/>
      <c r="AH113" s="83"/>
      <c r="AI113" s="83"/>
      <c r="AJ113" s="83"/>
      <c r="AK113" s="83"/>
      <c r="AL113" s="83"/>
      <c r="AM113" s="89"/>
    </row>
    <row r="114" spans="1:39" ht="15.75" thickBot="1">
      <c r="A114" s="135"/>
      <c r="B114" s="138"/>
      <c r="C114" s="92" t="s">
        <v>54</v>
      </c>
      <c r="D114" s="91" t="s">
        <v>43</v>
      </c>
      <c r="E114" s="93"/>
      <c r="F114" s="83"/>
      <c r="G114" s="83"/>
      <c r="H114" s="83"/>
      <c r="I114" s="83"/>
      <c r="J114" s="83"/>
      <c r="K114" s="89"/>
      <c r="M114" s="83"/>
      <c r="N114" s="83"/>
      <c r="O114" s="83"/>
      <c r="P114" s="83"/>
      <c r="Q114" s="83"/>
      <c r="R114" s="89"/>
      <c r="T114" s="83"/>
      <c r="U114" s="83"/>
      <c r="V114" s="83"/>
      <c r="W114" s="83"/>
      <c r="X114" s="83"/>
      <c r="Y114" s="89"/>
      <c r="AA114" s="83"/>
      <c r="AB114" s="83"/>
      <c r="AC114" s="83"/>
      <c r="AD114" s="83"/>
      <c r="AE114" s="83"/>
      <c r="AF114" s="89"/>
      <c r="AH114" s="83"/>
      <c r="AI114" s="83"/>
      <c r="AJ114" s="83"/>
      <c r="AK114" s="83"/>
      <c r="AL114" s="83"/>
      <c r="AM114" s="89"/>
    </row>
    <row r="115" spans="1:39" ht="15.75" thickBot="1">
      <c r="A115" s="135"/>
      <c r="B115" s="138"/>
      <c r="C115" s="92" t="s">
        <v>55</v>
      </c>
      <c r="D115" s="91" t="s">
        <v>43</v>
      </c>
      <c r="E115" s="93"/>
      <c r="F115" s="83"/>
      <c r="G115" s="83"/>
      <c r="H115" s="83"/>
      <c r="I115" s="83"/>
      <c r="J115" s="83"/>
      <c r="K115" s="89"/>
      <c r="M115" s="83"/>
      <c r="N115" s="83"/>
      <c r="O115" s="83"/>
      <c r="P115" s="83"/>
      <c r="Q115" s="83"/>
      <c r="R115" s="89"/>
      <c r="T115" s="83"/>
      <c r="U115" s="83"/>
      <c r="V115" s="83"/>
      <c r="W115" s="83"/>
      <c r="X115" s="83"/>
      <c r="Y115" s="89"/>
      <c r="AA115" s="83"/>
      <c r="AB115" s="83"/>
      <c r="AC115" s="83"/>
      <c r="AD115" s="83"/>
      <c r="AE115" s="83"/>
      <c r="AF115" s="89"/>
      <c r="AH115" s="83"/>
      <c r="AI115" s="83"/>
      <c r="AJ115" s="83"/>
      <c r="AK115" s="83"/>
      <c r="AL115" s="83"/>
      <c r="AM115" s="89"/>
    </row>
    <row r="116" spans="1:39" ht="15.75" thickBot="1">
      <c r="A116" s="135"/>
      <c r="B116" s="138"/>
      <c r="C116" s="92" t="s">
        <v>56</v>
      </c>
      <c r="D116" s="91" t="s">
        <v>43</v>
      </c>
      <c r="E116" s="93"/>
      <c r="F116" s="83"/>
      <c r="G116" s="83"/>
      <c r="H116" s="83"/>
      <c r="I116" s="83"/>
      <c r="J116" s="83"/>
      <c r="K116" s="89"/>
      <c r="M116" s="83"/>
      <c r="N116" s="83"/>
      <c r="O116" s="83"/>
      <c r="P116" s="83"/>
      <c r="Q116" s="83"/>
      <c r="R116" s="89"/>
      <c r="T116" s="83"/>
      <c r="U116" s="83"/>
      <c r="V116" s="83"/>
      <c r="W116" s="83"/>
      <c r="X116" s="83"/>
      <c r="Y116" s="89"/>
      <c r="AA116" s="83"/>
      <c r="AB116" s="83"/>
      <c r="AC116" s="83"/>
      <c r="AD116" s="83"/>
      <c r="AE116" s="83"/>
      <c r="AF116" s="89"/>
      <c r="AH116" s="83"/>
      <c r="AI116" s="83"/>
      <c r="AJ116" s="83"/>
      <c r="AK116" s="83"/>
      <c r="AL116" s="83"/>
      <c r="AM116" s="89"/>
    </row>
    <row r="117" spans="1:39" ht="15.75" thickBot="1">
      <c r="A117" s="135"/>
      <c r="B117" s="138"/>
      <c r="C117" s="92" t="s">
        <v>57</v>
      </c>
      <c r="D117" s="91" t="s">
        <v>43</v>
      </c>
      <c r="E117" s="93"/>
      <c r="F117" s="83"/>
      <c r="G117" s="83"/>
      <c r="H117" s="83"/>
      <c r="I117" s="83"/>
      <c r="J117" s="83"/>
      <c r="K117" s="89"/>
      <c r="M117" s="83"/>
      <c r="N117" s="83"/>
      <c r="O117" s="83"/>
      <c r="P117" s="83"/>
      <c r="Q117" s="83"/>
      <c r="R117" s="89"/>
      <c r="T117" s="83"/>
      <c r="U117" s="83"/>
      <c r="V117" s="83"/>
      <c r="W117" s="83"/>
      <c r="X117" s="83"/>
      <c r="Y117" s="89"/>
      <c r="AA117" s="83"/>
      <c r="AB117" s="83"/>
      <c r="AC117" s="83"/>
      <c r="AD117" s="83"/>
      <c r="AE117" s="83"/>
      <c r="AF117" s="89"/>
      <c r="AH117" s="83"/>
      <c r="AI117" s="83"/>
      <c r="AJ117" s="83"/>
      <c r="AK117" s="83"/>
      <c r="AL117" s="83"/>
      <c r="AM117" s="89"/>
    </row>
    <row r="118" spans="1:39" ht="15.75" thickBot="1">
      <c r="A118" s="135"/>
      <c r="B118" s="138"/>
      <c r="C118" s="92" t="s">
        <v>58</v>
      </c>
      <c r="D118" s="91" t="s">
        <v>44</v>
      </c>
      <c r="E118" s="93"/>
      <c r="F118" s="83"/>
      <c r="G118" s="83"/>
      <c r="H118" s="83"/>
      <c r="I118" s="83"/>
      <c r="J118" s="83"/>
      <c r="K118" s="89"/>
      <c r="M118" s="83"/>
      <c r="N118" s="83"/>
      <c r="O118" s="83"/>
      <c r="P118" s="83"/>
      <c r="Q118" s="83"/>
      <c r="R118" s="89"/>
      <c r="T118" s="83"/>
      <c r="U118" s="83"/>
      <c r="V118" s="83"/>
      <c r="W118" s="83"/>
      <c r="X118" s="83"/>
      <c r="Y118" s="89"/>
      <c r="AA118" s="83"/>
      <c r="AB118" s="83"/>
      <c r="AC118" s="83"/>
      <c r="AD118" s="83"/>
      <c r="AE118" s="83"/>
      <c r="AF118" s="89"/>
      <c r="AH118" s="83"/>
      <c r="AI118" s="83"/>
      <c r="AJ118" s="83"/>
      <c r="AK118" s="83"/>
      <c r="AL118" s="83"/>
      <c r="AM118" s="89"/>
    </row>
    <row r="119" spans="1:39" ht="15.75" thickBot="1">
      <c r="A119" s="135"/>
      <c r="B119" s="138"/>
      <c r="C119" s="92" t="s">
        <v>59</v>
      </c>
      <c r="D119" s="91" t="s">
        <v>44</v>
      </c>
      <c r="E119" s="93"/>
      <c r="F119" s="83"/>
      <c r="G119" s="83"/>
      <c r="H119" s="83"/>
      <c r="I119" s="83"/>
      <c r="J119" s="83"/>
      <c r="K119" s="89"/>
      <c r="M119" s="83"/>
      <c r="N119" s="83"/>
      <c r="O119" s="83"/>
      <c r="P119" s="83"/>
      <c r="Q119" s="83"/>
      <c r="R119" s="89"/>
      <c r="T119" s="83"/>
      <c r="U119" s="83"/>
      <c r="V119" s="83"/>
      <c r="W119" s="83"/>
      <c r="X119" s="83"/>
      <c r="Y119" s="89"/>
      <c r="AA119" s="83"/>
      <c r="AB119" s="83"/>
      <c r="AC119" s="83"/>
      <c r="AD119" s="83"/>
      <c r="AE119" s="83"/>
      <c r="AF119" s="89"/>
      <c r="AH119" s="83"/>
      <c r="AI119" s="83"/>
      <c r="AJ119" s="83"/>
      <c r="AK119" s="83"/>
      <c r="AL119" s="83"/>
      <c r="AM119" s="89"/>
    </row>
    <row r="120" spans="1:39" ht="15.75" thickBot="1">
      <c r="A120" s="135"/>
      <c r="B120" s="138"/>
      <c r="C120" s="92" t="s">
        <v>60</v>
      </c>
      <c r="D120" s="91" t="s">
        <v>45</v>
      </c>
      <c r="E120" s="93"/>
      <c r="F120" s="83"/>
      <c r="G120" s="83"/>
      <c r="H120" s="83"/>
      <c r="I120" s="83"/>
      <c r="J120" s="83"/>
      <c r="K120" s="89"/>
      <c r="M120" s="83"/>
      <c r="N120" s="83"/>
      <c r="O120" s="83"/>
      <c r="P120" s="83"/>
      <c r="Q120" s="83"/>
      <c r="R120" s="89"/>
      <c r="T120" s="83"/>
      <c r="U120" s="83"/>
      <c r="V120" s="83"/>
      <c r="W120" s="83"/>
      <c r="X120" s="83"/>
      <c r="Y120" s="89"/>
      <c r="AA120" s="83"/>
      <c r="AB120" s="83"/>
      <c r="AC120" s="83"/>
      <c r="AD120" s="83"/>
      <c r="AE120" s="83"/>
      <c r="AF120" s="89"/>
      <c r="AH120" s="83"/>
      <c r="AI120" s="83"/>
      <c r="AJ120" s="83"/>
      <c r="AK120" s="83"/>
      <c r="AL120" s="83"/>
      <c r="AM120" s="89"/>
    </row>
    <row r="121" spans="1:39" ht="15.75" thickBot="1">
      <c r="A121" s="135"/>
      <c r="B121" s="138"/>
      <c r="C121" s="92" t="s">
        <v>61</v>
      </c>
      <c r="D121" s="91" t="s">
        <v>45</v>
      </c>
      <c r="E121" s="93"/>
      <c r="F121" s="83"/>
      <c r="G121" s="83"/>
      <c r="H121" s="83"/>
      <c r="I121" s="83"/>
      <c r="J121" s="83"/>
      <c r="K121" s="89"/>
      <c r="M121" s="83"/>
      <c r="N121" s="83"/>
      <c r="O121" s="83"/>
      <c r="P121" s="83"/>
      <c r="Q121" s="83"/>
      <c r="R121" s="89"/>
      <c r="T121" s="83"/>
      <c r="U121" s="83"/>
      <c r="V121" s="83"/>
      <c r="W121" s="83"/>
      <c r="X121" s="83"/>
      <c r="Y121" s="89"/>
      <c r="AA121" s="83"/>
      <c r="AB121" s="83"/>
      <c r="AC121" s="83"/>
      <c r="AD121" s="83"/>
      <c r="AE121" s="83"/>
      <c r="AF121" s="89"/>
      <c r="AH121" s="83"/>
      <c r="AI121" s="83"/>
      <c r="AJ121" s="83"/>
      <c r="AK121" s="83"/>
      <c r="AL121" s="83"/>
      <c r="AM121" s="89"/>
    </row>
    <row r="122" spans="1:39" ht="15.75" thickBot="1">
      <c r="A122" s="135"/>
      <c r="B122" s="138"/>
      <c r="C122" s="96" t="s">
        <v>36</v>
      </c>
      <c r="D122" s="95" t="s">
        <v>37</v>
      </c>
      <c r="E122" s="86" t="str">
        <f>E88</f>
        <v>Very High</v>
      </c>
      <c r="F122" s="166"/>
      <c r="G122" s="167"/>
      <c r="H122" s="167"/>
      <c r="I122" s="167"/>
      <c r="J122" s="168"/>
      <c r="K122" s="83">
        <v>11</v>
      </c>
      <c r="M122" s="166"/>
      <c r="N122" s="167"/>
      <c r="O122" s="167"/>
      <c r="P122" s="167"/>
      <c r="Q122" s="168"/>
      <c r="R122" s="83">
        <v>11</v>
      </c>
      <c r="T122" s="166"/>
      <c r="U122" s="167"/>
      <c r="V122" s="167"/>
      <c r="W122" s="167"/>
      <c r="X122" s="168"/>
      <c r="Y122" s="83">
        <v>11</v>
      </c>
      <c r="AA122" s="166"/>
      <c r="AB122" s="167"/>
      <c r="AC122" s="167"/>
      <c r="AD122" s="167"/>
      <c r="AE122" s="168"/>
      <c r="AF122" s="83">
        <v>11</v>
      </c>
      <c r="AH122" s="166"/>
      <c r="AI122" s="167"/>
      <c r="AJ122" s="167"/>
      <c r="AK122" s="167"/>
      <c r="AL122" s="168"/>
      <c r="AM122" s="83">
        <v>11</v>
      </c>
    </row>
    <row r="123" spans="1:39" ht="15.75" thickBot="1">
      <c r="A123" s="135"/>
      <c r="B123" s="138"/>
      <c r="C123" s="92" t="s">
        <v>52</v>
      </c>
      <c r="D123" s="91" t="s">
        <v>43</v>
      </c>
      <c r="E123" s="93"/>
      <c r="F123" s="83"/>
      <c r="G123" s="83">
        <v>7</v>
      </c>
      <c r="H123" s="83"/>
      <c r="I123" s="83">
        <v>5</v>
      </c>
      <c r="J123" s="83"/>
      <c r="K123" s="89">
        <f>SUM(F123:J123)</f>
        <v>12</v>
      </c>
      <c r="M123" s="103">
        <f>F123+(0.4*G123)</f>
        <v>2.8000000000000003</v>
      </c>
      <c r="N123" s="103">
        <f>G123+(0.4*H123)-(0.4*G123)</f>
        <v>4.1999999999999993</v>
      </c>
      <c r="O123" s="103">
        <f t="shared" ref="O123:P132" si="78">H123+(0.4*I123)-(0.4*H123)</f>
        <v>2</v>
      </c>
      <c r="P123" s="103">
        <f t="shared" si="78"/>
        <v>3</v>
      </c>
      <c r="Q123" s="103">
        <f>J123-(0.4*J123)</f>
        <v>0</v>
      </c>
      <c r="R123" s="89">
        <f>SUM(M123:Q123)</f>
        <v>12</v>
      </c>
      <c r="T123" s="103">
        <f>F123-(0.4*F123)</f>
        <v>0</v>
      </c>
      <c r="U123" s="103">
        <f>G123+(0.4*F123)-(0.4*G123)</f>
        <v>4.1999999999999993</v>
      </c>
      <c r="V123" s="103">
        <f t="shared" ref="V123:W132" si="79">H123+(0.4*G123)-(0.4*H123)</f>
        <v>2.8000000000000003</v>
      </c>
      <c r="W123" s="103">
        <f t="shared" si="79"/>
        <v>3</v>
      </c>
      <c r="X123" s="103">
        <f>J123+(0.4*I123)</f>
        <v>2</v>
      </c>
      <c r="Y123" s="89">
        <f>SUM(T123:X123)</f>
        <v>12</v>
      </c>
      <c r="AA123" s="103">
        <f>M123+(0.4*N123)</f>
        <v>4.4800000000000004</v>
      </c>
      <c r="AB123" s="103">
        <f>N123+(0.4*O123)-(0.4*N123)</f>
        <v>3.3199999999999994</v>
      </c>
      <c r="AC123" s="103">
        <f t="shared" ref="AC123:AD132" si="80">O123+(0.4*P123)-(0.4*O123)</f>
        <v>2.4000000000000004</v>
      </c>
      <c r="AD123" s="103">
        <f t="shared" si="80"/>
        <v>1.7999999999999998</v>
      </c>
      <c r="AE123" s="103">
        <f>Q123-(0.4*Q123)</f>
        <v>0</v>
      </c>
      <c r="AF123" s="89">
        <f>SUM(AA123:AE123)</f>
        <v>12</v>
      </c>
      <c r="AH123" s="103">
        <f>T123-(0.4*T123)</f>
        <v>0</v>
      </c>
      <c r="AI123" s="103">
        <f>U123+(0.4*T123)-(0.4*U123)</f>
        <v>2.5199999999999996</v>
      </c>
      <c r="AJ123" s="103">
        <f t="shared" ref="AJ123:AK132" si="81">V123+(0.4*U123)-(0.4*V123)</f>
        <v>3.3600000000000003</v>
      </c>
      <c r="AK123" s="103">
        <f t="shared" si="81"/>
        <v>2.92</v>
      </c>
      <c r="AL123" s="103">
        <f>X123+(0.4*W123)</f>
        <v>3.2</v>
      </c>
      <c r="AM123" s="89">
        <f>SUM(AH123:AL123)</f>
        <v>12</v>
      </c>
    </row>
    <row r="124" spans="1:39" ht="15.75" thickBot="1">
      <c r="A124" s="135"/>
      <c r="B124" s="138"/>
      <c r="C124" s="92" t="s">
        <v>53</v>
      </c>
      <c r="D124" s="91" t="s">
        <v>43</v>
      </c>
      <c r="E124" s="93"/>
      <c r="F124" s="83"/>
      <c r="G124" s="83">
        <v>7</v>
      </c>
      <c r="H124" s="83"/>
      <c r="I124" s="83">
        <v>5</v>
      </c>
      <c r="J124" s="83"/>
      <c r="K124" s="89">
        <f t="shared" ref="K124:K132" si="82">SUM(F124:J124)</f>
        <v>12</v>
      </c>
      <c r="M124" s="103">
        <f t="shared" ref="M124:M132" si="83">F124+(0.4*G124)</f>
        <v>2.8000000000000003</v>
      </c>
      <c r="N124" s="103">
        <f t="shared" ref="N124:N132" si="84">G124+(0.4*H124)-(0.4*G124)</f>
        <v>4.1999999999999993</v>
      </c>
      <c r="O124" s="103">
        <f t="shared" si="78"/>
        <v>2</v>
      </c>
      <c r="P124" s="103">
        <f t="shared" si="78"/>
        <v>3</v>
      </c>
      <c r="Q124" s="103">
        <f t="shared" ref="Q124:Q132" si="85">J124-(0.4*J124)</f>
        <v>0</v>
      </c>
      <c r="R124" s="89">
        <f t="shared" ref="R124:R132" si="86">SUM(M124:Q124)</f>
        <v>12</v>
      </c>
      <c r="T124" s="103">
        <f t="shared" ref="T124:T132" si="87">F124-(0.4*F124)</f>
        <v>0</v>
      </c>
      <c r="U124" s="103">
        <f t="shared" ref="U124:U132" si="88">G124+(0.4*F124)-(0.4*G124)</f>
        <v>4.1999999999999993</v>
      </c>
      <c r="V124" s="103">
        <f t="shared" si="79"/>
        <v>2.8000000000000003</v>
      </c>
      <c r="W124" s="103">
        <f t="shared" si="79"/>
        <v>3</v>
      </c>
      <c r="X124" s="103">
        <f t="shared" ref="X124:X132" si="89">J124+(0.4*I124)</f>
        <v>2</v>
      </c>
      <c r="Y124" s="89">
        <f t="shared" ref="Y124:Y132" si="90">SUM(T124:X124)</f>
        <v>12</v>
      </c>
      <c r="AA124" s="103">
        <f t="shared" ref="AA124:AA132" si="91">M124+(0.4*N124)</f>
        <v>4.4800000000000004</v>
      </c>
      <c r="AB124" s="103">
        <f t="shared" ref="AB124:AB132" si="92">N124+(0.4*O124)-(0.4*N124)</f>
        <v>3.3199999999999994</v>
      </c>
      <c r="AC124" s="103">
        <f t="shared" si="80"/>
        <v>2.4000000000000004</v>
      </c>
      <c r="AD124" s="103">
        <f t="shared" si="80"/>
        <v>1.7999999999999998</v>
      </c>
      <c r="AE124" s="103">
        <f t="shared" ref="AE124:AE132" si="93">Q124-(0.4*Q124)</f>
        <v>0</v>
      </c>
      <c r="AF124" s="89">
        <f t="shared" ref="AF124:AF132" si="94">SUM(AA124:AE124)</f>
        <v>12</v>
      </c>
      <c r="AH124" s="103">
        <f t="shared" ref="AH124:AH132" si="95">T124-(0.4*T124)</f>
        <v>0</v>
      </c>
      <c r="AI124" s="103">
        <f t="shared" ref="AI124:AI132" si="96">U124+(0.4*T124)-(0.4*U124)</f>
        <v>2.5199999999999996</v>
      </c>
      <c r="AJ124" s="103">
        <f t="shared" si="81"/>
        <v>3.3600000000000003</v>
      </c>
      <c r="AK124" s="103">
        <f t="shared" si="81"/>
        <v>2.92</v>
      </c>
      <c r="AL124" s="103">
        <f t="shared" ref="AL124:AL132" si="97">X124+(0.4*W124)</f>
        <v>3.2</v>
      </c>
      <c r="AM124" s="89">
        <f t="shared" ref="AM124:AM132" si="98">SUM(AH124:AL124)</f>
        <v>12</v>
      </c>
    </row>
    <row r="125" spans="1:39" ht="15.75" thickBot="1">
      <c r="A125" s="135"/>
      <c r="B125" s="138"/>
      <c r="C125" s="92" t="s">
        <v>54</v>
      </c>
      <c r="D125" s="91" t="s">
        <v>43</v>
      </c>
      <c r="E125" s="93"/>
      <c r="F125" s="83"/>
      <c r="G125" s="83">
        <v>12</v>
      </c>
      <c r="H125" s="83"/>
      <c r="I125" s="83"/>
      <c r="J125" s="83"/>
      <c r="K125" s="89">
        <f t="shared" si="82"/>
        <v>12</v>
      </c>
      <c r="M125" s="103">
        <f t="shared" si="83"/>
        <v>4.8000000000000007</v>
      </c>
      <c r="N125" s="103">
        <f t="shared" si="84"/>
        <v>7.1999999999999993</v>
      </c>
      <c r="O125" s="103">
        <f t="shared" si="78"/>
        <v>0</v>
      </c>
      <c r="P125" s="103">
        <f t="shared" si="78"/>
        <v>0</v>
      </c>
      <c r="Q125" s="103">
        <f t="shared" si="85"/>
        <v>0</v>
      </c>
      <c r="R125" s="89">
        <f t="shared" si="86"/>
        <v>12</v>
      </c>
      <c r="T125" s="103">
        <f t="shared" si="87"/>
        <v>0</v>
      </c>
      <c r="U125" s="103">
        <f t="shared" si="88"/>
        <v>7.1999999999999993</v>
      </c>
      <c r="V125" s="103">
        <f t="shared" si="79"/>
        <v>4.8000000000000007</v>
      </c>
      <c r="W125" s="103">
        <f t="shared" si="79"/>
        <v>0</v>
      </c>
      <c r="X125" s="103">
        <f t="shared" si="89"/>
        <v>0</v>
      </c>
      <c r="Y125" s="89">
        <f t="shared" si="90"/>
        <v>12</v>
      </c>
      <c r="AA125" s="103">
        <f t="shared" si="91"/>
        <v>7.6800000000000006</v>
      </c>
      <c r="AB125" s="103">
        <f t="shared" si="92"/>
        <v>4.3199999999999994</v>
      </c>
      <c r="AC125" s="103">
        <f t="shared" si="80"/>
        <v>0</v>
      </c>
      <c r="AD125" s="103">
        <f t="shared" si="80"/>
        <v>0</v>
      </c>
      <c r="AE125" s="103">
        <f t="shared" si="93"/>
        <v>0</v>
      </c>
      <c r="AF125" s="89">
        <f t="shared" si="94"/>
        <v>12</v>
      </c>
      <c r="AH125" s="103">
        <f t="shared" si="95"/>
        <v>0</v>
      </c>
      <c r="AI125" s="103">
        <f t="shared" si="96"/>
        <v>4.3199999999999994</v>
      </c>
      <c r="AJ125" s="103">
        <f t="shared" si="81"/>
        <v>5.76</v>
      </c>
      <c r="AK125" s="103">
        <f t="shared" si="81"/>
        <v>1.9200000000000004</v>
      </c>
      <c r="AL125" s="103">
        <f t="shared" si="97"/>
        <v>0</v>
      </c>
      <c r="AM125" s="89">
        <f t="shared" si="98"/>
        <v>11.999999999999998</v>
      </c>
    </row>
    <row r="126" spans="1:39" ht="15.75" thickBot="1">
      <c r="A126" s="135"/>
      <c r="B126" s="138"/>
      <c r="C126" s="92" t="s">
        <v>55</v>
      </c>
      <c r="D126" s="91" t="s">
        <v>43</v>
      </c>
      <c r="E126" s="93"/>
      <c r="F126" s="83"/>
      <c r="G126" s="83">
        <v>1</v>
      </c>
      <c r="H126" s="83"/>
      <c r="I126" s="83">
        <v>10</v>
      </c>
      <c r="J126" s="83"/>
      <c r="K126" s="89">
        <f t="shared" si="82"/>
        <v>11</v>
      </c>
      <c r="M126" s="103">
        <f t="shared" si="83"/>
        <v>0.4</v>
      </c>
      <c r="N126" s="103">
        <f t="shared" si="84"/>
        <v>0.6</v>
      </c>
      <c r="O126" s="103">
        <f t="shared" si="78"/>
        <v>4</v>
      </c>
      <c r="P126" s="103">
        <f t="shared" si="78"/>
        <v>6</v>
      </c>
      <c r="Q126" s="103">
        <f t="shared" si="85"/>
        <v>0</v>
      </c>
      <c r="R126" s="89">
        <f t="shared" si="86"/>
        <v>11</v>
      </c>
      <c r="T126" s="103">
        <f t="shared" si="87"/>
        <v>0</v>
      </c>
      <c r="U126" s="103">
        <f t="shared" si="88"/>
        <v>0.6</v>
      </c>
      <c r="V126" s="103">
        <f t="shared" si="79"/>
        <v>0.4</v>
      </c>
      <c r="W126" s="103">
        <f t="shared" si="79"/>
        <v>6</v>
      </c>
      <c r="X126" s="103">
        <f t="shared" si="89"/>
        <v>4</v>
      </c>
      <c r="Y126" s="89">
        <f t="shared" si="90"/>
        <v>11</v>
      </c>
      <c r="AA126" s="103">
        <f t="shared" si="91"/>
        <v>0.64</v>
      </c>
      <c r="AB126" s="103">
        <f t="shared" si="92"/>
        <v>1.9600000000000002</v>
      </c>
      <c r="AC126" s="103">
        <f t="shared" si="80"/>
        <v>4.8000000000000007</v>
      </c>
      <c r="AD126" s="103">
        <f t="shared" si="80"/>
        <v>3.5999999999999996</v>
      </c>
      <c r="AE126" s="103">
        <f t="shared" si="93"/>
        <v>0</v>
      </c>
      <c r="AF126" s="89">
        <f t="shared" si="94"/>
        <v>11</v>
      </c>
      <c r="AH126" s="103">
        <f t="shared" si="95"/>
        <v>0</v>
      </c>
      <c r="AI126" s="103">
        <f t="shared" si="96"/>
        <v>0.36</v>
      </c>
      <c r="AJ126" s="103">
        <f t="shared" si="81"/>
        <v>0.48</v>
      </c>
      <c r="AK126" s="103">
        <f t="shared" si="81"/>
        <v>3.76</v>
      </c>
      <c r="AL126" s="103">
        <f t="shared" si="97"/>
        <v>6.4</v>
      </c>
      <c r="AM126" s="89">
        <f t="shared" si="98"/>
        <v>11</v>
      </c>
    </row>
    <row r="127" spans="1:39" ht="15.75" thickBot="1">
      <c r="A127" s="135"/>
      <c r="B127" s="138"/>
      <c r="C127" s="92" t="s">
        <v>56</v>
      </c>
      <c r="D127" s="91" t="s">
        <v>43</v>
      </c>
      <c r="E127" s="93"/>
      <c r="F127" s="83"/>
      <c r="G127" s="83">
        <v>11</v>
      </c>
      <c r="H127" s="83"/>
      <c r="I127" s="83"/>
      <c r="J127" s="83"/>
      <c r="K127" s="89">
        <f t="shared" si="82"/>
        <v>11</v>
      </c>
      <c r="M127" s="103">
        <f t="shared" si="83"/>
        <v>4.4000000000000004</v>
      </c>
      <c r="N127" s="103">
        <f t="shared" si="84"/>
        <v>6.6</v>
      </c>
      <c r="O127" s="103">
        <f t="shared" si="78"/>
        <v>0</v>
      </c>
      <c r="P127" s="103">
        <f t="shared" si="78"/>
        <v>0</v>
      </c>
      <c r="Q127" s="103">
        <f t="shared" si="85"/>
        <v>0</v>
      </c>
      <c r="R127" s="89">
        <f t="shared" si="86"/>
        <v>11</v>
      </c>
      <c r="T127" s="103">
        <f t="shared" si="87"/>
        <v>0</v>
      </c>
      <c r="U127" s="103">
        <f t="shared" si="88"/>
        <v>6.6</v>
      </c>
      <c r="V127" s="103">
        <f t="shared" si="79"/>
        <v>4.4000000000000004</v>
      </c>
      <c r="W127" s="103">
        <f t="shared" si="79"/>
        <v>0</v>
      </c>
      <c r="X127" s="103">
        <f t="shared" si="89"/>
        <v>0</v>
      </c>
      <c r="Y127" s="89">
        <f t="shared" si="90"/>
        <v>11</v>
      </c>
      <c r="AA127" s="103">
        <f t="shared" si="91"/>
        <v>7.0400000000000009</v>
      </c>
      <c r="AB127" s="103">
        <f t="shared" si="92"/>
        <v>3.9599999999999995</v>
      </c>
      <c r="AC127" s="103">
        <f t="shared" si="80"/>
        <v>0</v>
      </c>
      <c r="AD127" s="103">
        <f t="shared" si="80"/>
        <v>0</v>
      </c>
      <c r="AE127" s="103">
        <f t="shared" si="93"/>
        <v>0</v>
      </c>
      <c r="AF127" s="89">
        <f t="shared" si="94"/>
        <v>11</v>
      </c>
      <c r="AH127" s="103">
        <f t="shared" si="95"/>
        <v>0</v>
      </c>
      <c r="AI127" s="103">
        <f t="shared" si="96"/>
        <v>3.9599999999999995</v>
      </c>
      <c r="AJ127" s="103">
        <f t="shared" si="81"/>
        <v>5.2800000000000011</v>
      </c>
      <c r="AK127" s="103">
        <f t="shared" si="81"/>
        <v>1.7600000000000002</v>
      </c>
      <c r="AL127" s="103">
        <f t="shared" si="97"/>
        <v>0</v>
      </c>
      <c r="AM127" s="89">
        <f t="shared" si="98"/>
        <v>11</v>
      </c>
    </row>
    <row r="128" spans="1:39" ht="15.75" thickBot="1">
      <c r="A128" s="135"/>
      <c r="B128" s="138"/>
      <c r="C128" s="92" t="s">
        <v>57</v>
      </c>
      <c r="D128" s="91" t="s">
        <v>43</v>
      </c>
      <c r="E128" s="93"/>
      <c r="F128" s="83"/>
      <c r="G128" s="83">
        <v>15</v>
      </c>
      <c r="H128" s="83"/>
      <c r="I128" s="83"/>
      <c r="J128" s="83"/>
      <c r="K128" s="89">
        <f t="shared" si="82"/>
        <v>15</v>
      </c>
      <c r="M128" s="103">
        <f t="shared" si="83"/>
        <v>6</v>
      </c>
      <c r="N128" s="103">
        <f t="shared" si="84"/>
        <v>9</v>
      </c>
      <c r="O128" s="103">
        <f t="shared" si="78"/>
        <v>0</v>
      </c>
      <c r="P128" s="103">
        <f t="shared" si="78"/>
        <v>0</v>
      </c>
      <c r="Q128" s="103">
        <f t="shared" si="85"/>
        <v>0</v>
      </c>
      <c r="R128" s="89">
        <f t="shared" si="86"/>
        <v>15</v>
      </c>
      <c r="T128" s="103">
        <f t="shared" si="87"/>
        <v>0</v>
      </c>
      <c r="U128" s="103">
        <f t="shared" si="88"/>
        <v>9</v>
      </c>
      <c r="V128" s="103">
        <f t="shared" si="79"/>
        <v>6</v>
      </c>
      <c r="W128" s="103">
        <f t="shared" si="79"/>
        <v>0</v>
      </c>
      <c r="X128" s="103">
        <f t="shared" si="89"/>
        <v>0</v>
      </c>
      <c r="Y128" s="89">
        <f t="shared" si="90"/>
        <v>15</v>
      </c>
      <c r="AA128" s="103">
        <f t="shared" si="91"/>
        <v>9.6</v>
      </c>
      <c r="AB128" s="103">
        <f t="shared" si="92"/>
        <v>5.4</v>
      </c>
      <c r="AC128" s="103">
        <f t="shared" si="80"/>
        <v>0</v>
      </c>
      <c r="AD128" s="103">
        <f t="shared" si="80"/>
        <v>0</v>
      </c>
      <c r="AE128" s="103">
        <f t="shared" si="93"/>
        <v>0</v>
      </c>
      <c r="AF128" s="89">
        <f t="shared" si="94"/>
        <v>15</v>
      </c>
      <c r="AH128" s="103">
        <f t="shared" si="95"/>
        <v>0</v>
      </c>
      <c r="AI128" s="103">
        <f t="shared" si="96"/>
        <v>5.4</v>
      </c>
      <c r="AJ128" s="103">
        <f t="shared" si="81"/>
        <v>7.1999999999999993</v>
      </c>
      <c r="AK128" s="103">
        <f t="shared" si="81"/>
        <v>2.4000000000000004</v>
      </c>
      <c r="AL128" s="103">
        <f t="shared" si="97"/>
        <v>0</v>
      </c>
      <c r="AM128" s="89">
        <f t="shared" si="98"/>
        <v>15</v>
      </c>
    </row>
    <row r="129" spans="1:39" ht="15.75" thickBot="1">
      <c r="A129" s="135"/>
      <c r="B129" s="138"/>
      <c r="C129" s="92" t="s">
        <v>58</v>
      </c>
      <c r="D129" s="91" t="s">
        <v>44</v>
      </c>
      <c r="E129" s="93"/>
      <c r="F129" s="83"/>
      <c r="G129" s="83">
        <v>12</v>
      </c>
      <c r="H129" s="83"/>
      <c r="I129" s="83">
        <v>18</v>
      </c>
      <c r="J129" s="83">
        <v>3</v>
      </c>
      <c r="K129" s="89">
        <f t="shared" si="82"/>
        <v>33</v>
      </c>
      <c r="M129" s="103">
        <f t="shared" si="83"/>
        <v>4.8000000000000007</v>
      </c>
      <c r="N129" s="103">
        <f t="shared" si="84"/>
        <v>7.1999999999999993</v>
      </c>
      <c r="O129" s="103">
        <f t="shared" si="78"/>
        <v>7.2</v>
      </c>
      <c r="P129" s="103">
        <f t="shared" si="78"/>
        <v>12</v>
      </c>
      <c r="Q129" s="103">
        <f t="shared" si="85"/>
        <v>1.7999999999999998</v>
      </c>
      <c r="R129" s="89">
        <f t="shared" si="86"/>
        <v>33</v>
      </c>
      <c r="T129" s="103">
        <f t="shared" si="87"/>
        <v>0</v>
      </c>
      <c r="U129" s="103">
        <f t="shared" si="88"/>
        <v>7.1999999999999993</v>
      </c>
      <c r="V129" s="103">
        <f t="shared" si="79"/>
        <v>4.8000000000000007</v>
      </c>
      <c r="W129" s="103">
        <f t="shared" si="79"/>
        <v>10.8</v>
      </c>
      <c r="X129" s="103">
        <f t="shared" si="89"/>
        <v>10.199999999999999</v>
      </c>
      <c r="Y129" s="89">
        <f t="shared" si="90"/>
        <v>33</v>
      </c>
      <c r="AA129" s="103">
        <f t="shared" si="91"/>
        <v>7.6800000000000006</v>
      </c>
      <c r="AB129" s="103">
        <f t="shared" si="92"/>
        <v>7.2</v>
      </c>
      <c r="AC129" s="103">
        <f t="shared" si="80"/>
        <v>9.1199999999999992</v>
      </c>
      <c r="AD129" s="103">
        <f t="shared" si="80"/>
        <v>7.92</v>
      </c>
      <c r="AE129" s="103">
        <f t="shared" si="93"/>
        <v>1.0799999999999998</v>
      </c>
      <c r="AF129" s="89">
        <f t="shared" si="94"/>
        <v>33</v>
      </c>
      <c r="AH129" s="103">
        <f t="shared" si="95"/>
        <v>0</v>
      </c>
      <c r="AI129" s="103">
        <f t="shared" si="96"/>
        <v>4.3199999999999994</v>
      </c>
      <c r="AJ129" s="103">
        <f t="shared" si="81"/>
        <v>5.76</v>
      </c>
      <c r="AK129" s="103">
        <f t="shared" si="81"/>
        <v>8.4</v>
      </c>
      <c r="AL129" s="103">
        <f t="shared" si="97"/>
        <v>14.52</v>
      </c>
      <c r="AM129" s="89">
        <f t="shared" si="98"/>
        <v>33</v>
      </c>
    </row>
    <row r="130" spans="1:39" ht="15.75" thickBot="1">
      <c r="A130" s="135"/>
      <c r="B130" s="138"/>
      <c r="C130" s="92" t="s">
        <v>59</v>
      </c>
      <c r="D130" s="91" t="s">
        <v>44</v>
      </c>
      <c r="E130" s="93"/>
      <c r="F130" s="83"/>
      <c r="G130" s="83">
        <v>4</v>
      </c>
      <c r="H130" s="83"/>
      <c r="I130" s="83">
        <v>6</v>
      </c>
      <c r="J130" s="83">
        <v>1</v>
      </c>
      <c r="K130" s="89">
        <f t="shared" si="82"/>
        <v>11</v>
      </c>
      <c r="M130" s="103">
        <f t="shared" si="83"/>
        <v>1.6</v>
      </c>
      <c r="N130" s="103">
        <f t="shared" si="84"/>
        <v>2.4</v>
      </c>
      <c r="O130" s="103">
        <f t="shared" si="78"/>
        <v>2.4000000000000004</v>
      </c>
      <c r="P130" s="103">
        <f t="shared" si="78"/>
        <v>4</v>
      </c>
      <c r="Q130" s="103">
        <f t="shared" si="85"/>
        <v>0.6</v>
      </c>
      <c r="R130" s="89">
        <f t="shared" si="86"/>
        <v>11</v>
      </c>
      <c r="T130" s="103">
        <f t="shared" si="87"/>
        <v>0</v>
      </c>
      <c r="U130" s="103">
        <f t="shared" si="88"/>
        <v>2.4</v>
      </c>
      <c r="V130" s="103">
        <f t="shared" si="79"/>
        <v>1.6</v>
      </c>
      <c r="W130" s="103">
        <f t="shared" si="79"/>
        <v>3.5999999999999996</v>
      </c>
      <c r="X130" s="103">
        <f t="shared" si="89"/>
        <v>3.4000000000000004</v>
      </c>
      <c r="Y130" s="89">
        <f t="shared" si="90"/>
        <v>11</v>
      </c>
      <c r="AA130" s="103">
        <f t="shared" si="91"/>
        <v>2.56</v>
      </c>
      <c r="AB130" s="103">
        <f t="shared" si="92"/>
        <v>2.4000000000000004</v>
      </c>
      <c r="AC130" s="103">
        <f t="shared" si="80"/>
        <v>3.04</v>
      </c>
      <c r="AD130" s="103">
        <f t="shared" si="80"/>
        <v>2.64</v>
      </c>
      <c r="AE130" s="103">
        <f t="shared" si="93"/>
        <v>0.36</v>
      </c>
      <c r="AF130" s="89">
        <f t="shared" si="94"/>
        <v>11</v>
      </c>
      <c r="AH130" s="103">
        <f t="shared" si="95"/>
        <v>0</v>
      </c>
      <c r="AI130" s="103">
        <f t="shared" si="96"/>
        <v>1.44</v>
      </c>
      <c r="AJ130" s="103">
        <f t="shared" si="81"/>
        <v>1.92</v>
      </c>
      <c r="AK130" s="103">
        <f t="shared" si="81"/>
        <v>2.8000000000000003</v>
      </c>
      <c r="AL130" s="103">
        <f t="shared" si="97"/>
        <v>4.84</v>
      </c>
      <c r="AM130" s="89">
        <f t="shared" si="98"/>
        <v>11</v>
      </c>
    </row>
    <row r="131" spans="1:39" ht="15.75" thickBot="1">
      <c r="A131" s="135"/>
      <c r="B131" s="138"/>
      <c r="C131" s="92" t="s">
        <v>60</v>
      </c>
      <c r="D131" s="91" t="s">
        <v>45</v>
      </c>
      <c r="E131" s="93"/>
      <c r="F131" s="83"/>
      <c r="G131" s="83">
        <v>1</v>
      </c>
      <c r="H131" s="83"/>
      <c r="I131" s="83">
        <v>10</v>
      </c>
      <c r="J131" s="83"/>
      <c r="K131" s="89">
        <f t="shared" si="82"/>
        <v>11</v>
      </c>
      <c r="M131" s="103">
        <f t="shared" si="83"/>
        <v>0.4</v>
      </c>
      <c r="N131" s="103">
        <f t="shared" si="84"/>
        <v>0.6</v>
      </c>
      <c r="O131" s="103">
        <f t="shared" si="78"/>
        <v>4</v>
      </c>
      <c r="P131" s="103">
        <f t="shared" si="78"/>
        <v>6</v>
      </c>
      <c r="Q131" s="103">
        <f t="shared" si="85"/>
        <v>0</v>
      </c>
      <c r="R131" s="89">
        <f t="shared" si="86"/>
        <v>11</v>
      </c>
      <c r="T131" s="103">
        <f t="shared" si="87"/>
        <v>0</v>
      </c>
      <c r="U131" s="103">
        <f t="shared" si="88"/>
        <v>0.6</v>
      </c>
      <c r="V131" s="103">
        <f t="shared" si="79"/>
        <v>0.4</v>
      </c>
      <c r="W131" s="103">
        <f t="shared" si="79"/>
        <v>6</v>
      </c>
      <c r="X131" s="103">
        <f t="shared" si="89"/>
        <v>4</v>
      </c>
      <c r="Y131" s="89">
        <f t="shared" si="90"/>
        <v>11</v>
      </c>
      <c r="AA131" s="103">
        <f t="shared" si="91"/>
        <v>0.64</v>
      </c>
      <c r="AB131" s="103">
        <f t="shared" si="92"/>
        <v>1.9600000000000002</v>
      </c>
      <c r="AC131" s="103">
        <f t="shared" si="80"/>
        <v>4.8000000000000007</v>
      </c>
      <c r="AD131" s="103">
        <f t="shared" si="80"/>
        <v>3.5999999999999996</v>
      </c>
      <c r="AE131" s="103">
        <f t="shared" si="93"/>
        <v>0</v>
      </c>
      <c r="AF131" s="89">
        <f t="shared" si="94"/>
        <v>11</v>
      </c>
      <c r="AH131" s="103">
        <f t="shared" si="95"/>
        <v>0</v>
      </c>
      <c r="AI131" s="103">
        <f t="shared" si="96"/>
        <v>0.36</v>
      </c>
      <c r="AJ131" s="103">
        <f t="shared" si="81"/>
        <v>0.48</v>
      </c>
      <c r="AK131" s="103">
        <f t="shared" si="81"/>
        <v>3.76</v>
      </c>
      <c r="AL131" s="103">
        <f t="shared" si="97"/>
        <v>6.4</v>
      </c>
      <c r="AM131" s="89">
        <f t="shared" si="98"/>
        <v>11</v>
      </c>
    </row>
    <row r="132" spans="1:39" ht="15.75" thickBot="1">
      <c r="A132" s="136"/>
      <c r="B132" s="139"/>
      <c r="C132" s="92" t="s">
        <v>61</v>
      </c>
      <c r="D132" s="91" t="s">
        <v>45</v>
      </c>
      <c r="E132" s="90"/>
      <c r="F132" s="83"/>
      <c r="G132" s="83"/>
      <c r="H132" s="83"/>
      <c r="I132" s="83">
        <v>30</v>
      </c>
      <c r="J132" s="83">
        <v>4</v>
      </c>
      <c r="K132" s="89">
        <f t="shared" si="82"/>
        <v>34</v>
      </c>
      <c r="M132" s="103">
        <f t="shared" si="83"/>
        <v>0</v>
      </c>
      <c r="N132" s="103">
        <f t="shared" si="84"/>
        <v>0</v>
      </c>
      <c r="O132" s="103">
        <f t="shared" si="78"/>
        <v>12</v>
      </c>
      <c r="P132" s="103">
        <f t="shared" si="78"/>
        <v>19.600000000000001</v>
      </c>
      <c r="Q132" s="103">
        <f t="shared" si="85"/>
        <v>2.4</v>
      </c>
      <c r="R132" s="89">
        <f t="shared" si="86"/>
        <v>34</v>
      </c>
      <c r="T132" s="103">
        <f t="shared" si="87"/>
        <v>0</v>
      </c>
      <c r="U132" s="103">
        <f t="shared" si="88"/>
        <v>0</v>
      </c>
      <c r="V132" s="103">
        <f t="shared" si="79"/>
        <v>0</v>
      </c>
      <c r="W132" s="103">
        <f t="shared" si="79"/>
        <v>18</v>
      </c>
      <c r="X132" s="103">
        <f t="shared" si="89"/>
        <v>16</v>
      </c>
      <c r="Y132" s="89">
        <f t="shared" si="90"/>
        <v>34</v>
      </c>
      <c r="AA132" s="103">
        <f t="shared" si="91"/>
        <v>0</v>
      </c>
      <c r="AB132" s="103">
        <f t="shared" si="92"/>
        <v>4.8000000000000007</v>
      </c>
      <c r="AC132" s="103">
        <f t="shared" si="80"/>
        <v>15.04</v>
      </c>
      <c r="AD132" s="103">
        <f t="shared" si="80"/>
        <v>12.720000000000002</v>
      </c>
      <c r="AE132" s="103">
        <f t="shared" si="93"/>
        <v>1.44</v>
      </c>
      <c r="AF132" s="89">
        <f t="shared" si="94"/>
        <v>34</v>
      </c>
      <c r="AH132" s="103">
        <f t="shared" si="95"/>
        <v>0</v>
      </c>
      <c r="AI132" s="103">
        <f t="shared" si="96"/>
        <v>0</v>
      </c>
      <c r="AJ132" s="103">
        <f t="shared" si="81"/>
        <v>0</v>
      </c>
      <c r="AK132" s="103">
        <f t="shared" si="81"/>
        <v>10.8</v>
      </c>
      <c r="AL132" s="103">
        <f t="shared" si="97"/>
        <v>23.2</v>
      </c>
      <c r="AM132" s="89">
        <f t="shared" si="98"/>
        <v>34</v>
      </c>
    </row>
    <row r="133" spans="1:39" ht="15.75" thickBot="1">
      <c r="A133" s="134">
        <v>23</v>
      </c>
      <c r="B133" s="137" t="s">
        <v>27</v>
      </c>
      <c r="C133" s="97" t="s">
        <v>36</v>
      </c>
      <c r="D133" s="95" t="s">
        <v>37</v>
      </c>
      <c r="E133" s="88" t="str">
        <f>+E89</f>
        <v>Low</v>
      </c>
      <c r="F133" s="166"/>
      <c r="G133" s="167"/>
      <c r="H133" s="167"/>
      <c r="I133" s="167"/>
      <c r="J133" s="168"/>
      <c r="K133" s="83"/>
      <c r="M133" s="166"/>
      <c r="N133" s="167"/>
      <c r="O133" s="167"/>
      <c r="P133" s="167"/>
      <c r="Q133" s="168"/>
      <c r="R133" s="83"/>
      <c r="T133" s="166"/>
      <c r="U133" s="167"/>
      <c r="V133" s="167"/>
      <c r="W133" s="167"/>
      <c r="X133" s="168"/>
      <c r="Y133" s="83"/>
      <c r="AA133" s="166"/>
      <c r="AB133" s="167"/>
      <c r="AC133" s="167"/>
      <c r="AD133" s="167"/>
      <c r="AE133" s="168"/>
      <c r="AF133" s="83"/>
      <c r="AH133" s="166"/>
      <c r="AI133" s="167"/>
      <c r="AJ133" s="167"/>
      <c r="AK133" s="167"/>
      <c r="AL133" s="168"/>
      <c r="AM133" s="83"/>
    </row>
    <row r="134" spans="1:39" ht="15.75" thickBot="1">
      <c r="A134" s="135"/>
      <c r="B134" s="138"/>
      <c r="C134" s="92" t="s">
        <v>52</v>
      </c>
      <c r="D134" s="91" t="s">
        <v>43</v>
      </c>
      <c r="E134" s="93"/>
      <c r="F134" s="83"/>
      <c r="G134" s="83"/>
      <c r="H134" s="83"/>
      <c r="I134" s="83"/>
      <c r="J134" s="83"/>
      <c r="K134" s="89"/>
      <c r="M134" s="83"/>
      <c r="N134" s="83"/>
      <c r="O134" s="83"/>
      <c r="P134" s="83"/>
      <c r="Q134" s="83"/>
      <c r="R134" s="89"/>
      <c r="T134" s="83"/>
      <c r="U134" s="83"/>
      <c r="V134" s="83"/>
      <c r="W134" s="83"/>
      <c r="X134" s="83"/>
      <c r="Y134" s="89"/>
      <c r="AA134" s="83"/>
      <c r="AB134" s="83"/>
      <c r="AC134" s="83"/>
      <c r="AD134" s="83"/>
      <c r="AE134" s="83"/>
      <c r="AF134" s="89"/>
      <c r="AH134" s="83"/>
      <c r="AI134" s="83"/>
      <c r="AJ134" s="83"/>
      <c r="AK134" s="83"/>
      <c r="AL134" s="83"/>
      <c r="AM134" s="89"/>
    </row>
    <row r="135" spans="1:39" ht="15.75" thickBot="1">
      <c r="A135" s="135"/>
      <c r="B135" s="138"/>
      <c r="C135" s="92" t="s">
        <v>53</v>
      </c>
      <c r="D135" s="91" t="s">
        <v>43</v>
      </c>
      <c r="E135" s="93"/>
      <c r="F135" s="83"/>
      <c r="G135" s="83"/>
      <c r="H135" s="83"/>
      <c r="I135" s="83"/>
      <c r="J135" s="83"/>
      <c r="K135" s="89"/>
      <c r="M135" s="83"/>
      <c r="N135" s="83"/>
      <c r="O135" s="83"/>
      <c r="P135" s="83"/>
      <c r="Q135" s="83"/>
      <c r="R135" s="89"/>
      <c r="T135" s="83"/>
      <c r="U135" s="83"/>
      <c r="V135" s="83"/>
      <c r="W135" s="83"/>
      <c r="X135" s="83"/>
      <c r="Y135" s="89"/>
      <c r="AA135" s="83"/>
      <c r="AB135" s="83"/>
      <c r="AC135" s="83"/>
      <c r="AD135" s="83"/>
      <c r="AE135" s="83"/>
      <c r="AF135" s="89"/>
      <c r="AH135" s="83"/>
      <c r="AI135" s="83"/>
      <c r="AJ135" s="83"/>
      <c r="AK135" s="83"/>
      <c r="AL135" s="83"/>
      <c r="AM135" s="89"/>
    </row>
    <row r="136" spans="1:39" ht="15.75" thickBot="1">
      <c r="A136" s="135"/>
      <c r="B136" s="138"/>
      <c r="C136" s="92" t="s">
        <v>54</v>
      </c>
      <c r="D136" s="91" t="s">
        <v>43</v>
      </c>
      <c r="E136" s="93"/>
      <c r="F136" s="83"/>
      <c r="G136" s="83"/>
      <c r="H136" s="83"/>
      <c r="I136" s="83"/>
      <c r="J136" s="83"/>
      <c r="K136" s="89"/>
      <c r="M136" s="83"/>
      <c r="N136" s="83"/>
      <c r="O136" s="83"/>
      <c r="P136" s="83"/>
      <c r="Q136" s="83"/>
      <c r="R136" s="89"/>
      <c r="T136" s="83"/>
      <c r="U136" s="83"/>
      <c r="V136" s="83"/>
      <c r="W136" s="83"/>
      <c r="X136" s="83"/>
      <c r="Y136" s="89"/>
      <c r="AA136" s="83"/>
      <c r="AB136" s="83"/>
      <c r="AC136" s="83"/>
      <c r="AD136" s="83"/>
      <c r="AE136" s="83"/>
      <c r="AF136" s="89"/>
      <c r="AH136" s="83"/>
      <c r="AI136" s="83"/>
      <c r="AJ136" s="83"/>
      <c r="AK136" s="83"/>
      <c r="AL136" s="83"/>
      <c r="AM136" s="89"/>
    </row>
    <row r="137" spans="1:39" ht="15.75" thickBot="1">
      <c r="A137" s="135"/>
      <c r="B137" s="138"/>
      <c r="C137" s="92" t="s">
        <v>55</v>
      </c>
      <c r="D137" s="91" t="s">
        <v>43</v>
      </c>
      <c r="E137" s="93"/>
      <c r="F137" s="83"/>
      <c r="G137" s="83"/>
      <c r="H137" s="83"/>
      <c r="I137" s="83"/>
      <c r="J137" s="83"/>
      <c r="K137" s="89"/>
      <c r="M137" s="83"/>
      <c r="N137" s="83"/>
      <c r="O137" s="83"/>
      <c r="P137" s="83"/>
      <c r="Q137" s="83"/>
      <c r="R137" s="89"/>
      <c r="T137" s="83"/>
      <c r="U137" s="83"/>
      <c r="V137" s="83"/>
      <c r="W137" s="83"/>
      <c r="X137" s="83"/>
      <c r="Y137" s="89"/>
      <c r="AA137" s="83"/>
      <c r="AB137" s="83"/>
      <c r="AC137" s="83"/>
      <c r="AD137" s="83"/>
      <c r="AE137" s="83"/>
      <c r="AF137" s="89"/>
      <c r="AH137" s="83"/>
      <c r="AI137" s="83"/>
      <c r="AJ137" s="83"/>
      <c r="AK137" s="83"/>
      <c r="AL137" s="83"/>
      <c r="AM137" s="89"/>
    </row>
    <row r="138" spans="1:39" ht="15.75" thickBot="1">
      <c r="A138" s="135"/>
      <c r="B138" s="138"/>
      <c r="C138" s="92" t="s">
        <v>56</v>
      </c>
      <c r="D138" s="91" t="s">
        <v>43</v>
      </c>
      <c r="E138" s="93"/>
      <c r="F138" s="83"/>
      <c r="G138" s="83"/>
      <c r="H138" s="83"/>
      <c r="I138" s="83"/>
      <c r="J138" s="83"/>
      <c r="K138" s="89"/>
      <c r="M138" s="83"/>
      <c r="N138" s="83"/>
      <c r="O138" s="83"/>
      <c r="P138" s="83"/>
      <c r="Q138" s="83"/>
      <c r="R138" s="89"/>
      <c r="T138" s="83"/>
      <c r="U138" s="83"/>
      <c r="V138" s="83"/>
      <c r="W138" s="83"/>
      <c r="X138" s="83"/>
      <c r="Y138" s="89"/>
      <c r="AA138" s="83"/>
      <c r="AB138" s="83"/>
      <c r="AC138" s="83"/>
      <c r="AD138" s="83"/>
      <c r="AE138" s="83"/>
      <c r="AF138" s="89"/>
      <c r="AH138" s="83"/>
      <c r="AI138" s="83"/>
      <c r="AJ138" s="83"/>
      <c r="AK138" s="83"/>
      <c r="AL138" s="83"/>
      <c r="AM138" s="89"/>
    </row>
    <row r="139" spans="1:39" ht="15.75" thickBot="1">
      <c r="A139" s="135"/>
      <c r="B139" s="138"/>
      <c r="C139" s="92" t="s">
        <v>57</v>
      </c>
      <c r="D139" s="91" t="s">
        <v>43</v>
      </c>
      <c r="E139" s="93"/>
      <c r="F139" s="83"/>
      <c r="G139" s="83"/>
      <c r="H139" s="83"/>
      <c r="I139" s="83"/>
      <c r="J139" s="83"/>
      <c r="K139" s="89"/>
      <c r="M139" s="83"/>
      <c r="N139" s="83"/>
      <c r="O139" s="83"/>
      <c r="P139" s="83"/>
      <c r="Q139" s="83"/>
      <c r="R139" s="89"/>
      <c r="T139" s="83"/>
      <c r="U139" s="83"/>
      <c r="V139" s="83"/>
      <c r="W139" s="83"/>
      <c r="X139" s="83"/>
      <c r="Y139" s="89"/>
      <c r="AA139" s="83"/>
      <c r="AB139" s="83"/>
      <c r="AC139" s="83"/>
      <c r="AD139" s="83"/>
      <c r="AE139" s="83"/>
      <c r="AF139" s="89"/>
      <c r="AH139" s="83"/>
      <c r="AI139" s="83"/>
      <c r="AJ139" s="83"/>
      <c r="AK139" s="83"/>
      <c r="AL139" s="83"/>
      <c r="AM139" s="89"/>
    </row>
    <row r="140" spans="1:39" ht="15.75" thickBot="1">
      <c r="A140" s="135"/>
      <c r="B140" s="138"/>
      <c r="C140" s="92" t="s">
        <v>58</v>
      </c>
      <c r="D140" s="91" t="s">
        <v>44</v>
      </c>
      <c r="E140" s="93"/>
      <c r="F140" s="83"/>
      <c r="G140" s="83"/>
      <c r="H140" s="83"/>
      <c r="I140" s="83"/>
      <c r="J140" s="83"/>
      <c r="K140" s="89"/>
      <c r="M140" s="83"/>
      <c r="N140" s="83"/>
      <c r="O140" s="83"/>
      <c r="P140" s="83"/>
      <c r="Q140" s="83"/>
      <c r="R140" s="89"/>
      <c r="T140" s="83"/>
      <c r="U140" s="83"/>
      <c r="V140" s="83"/>
      <c r="W140" s="83"/>
      <c r="X140" s="83"/>
      <c r="Y140" s="89"/>
      <c r="AA140" s="83"/>
      <c r="AB140" s="83"/>
      <c r="AC140" s="83"/>
      <c r="AD140" s="83"/>
      <c r="AE140" s="83"/>
      <c r="AF140" s="89"/>
      <c r="AH140" s="83"/>
      <c r="AI140" s="83"/>
      <c r="AJ140" s="83"/>
      <c r="AK140" s="83"/>
      <c r="AL140" s="83"/>
      <c r="AM140" s="89"/>
    </row>
    <row r="141" spans="1:39" ht="15.75" thickBot="1">
      <c r="A141" s="135"/>
      <c r="B141" s="138"/>
      <c r="C141" s="92" t="s">
        <v>59</v>
      </c>
      <c r="D141" s="91" t="s">
        <v>44</v>
      </c>
      <c r="E141" s="93"/>
      <c r="F141" s="83"/>
      <c r="G141" s="83"/>
      <c r="H141" s="83"/>
      <c r="I141" s="83"/>
      <c r="J141" s="83"/>
      <c r="K141" s="89"/>
      <c r="M141" s="83"/>
      <c r="N141" s="83"/>
      <c r="O141" s="83"/>
      <c r="P141" s="83"/>
      <c r="Q141" s="83"/>
      <c r="R141" s="89"/>
      <c r="T141" s="83"/>
      <c r="U141" s="83"/>
      <c r="V141" s="83"/>
      <c r="W141" s="83"/>
      <c r="X141" s="83"/>
      <c r="Y141" s="89"/>
      <c r="AA141" s="83"/>
      <c r="AB141" s="83"/>
      <c r="AC141" s="83"/>
      <c r="AD141" s="83"/>
      <c r="AE141" s="83"/>
      <c r="AF141" s="89"/>
      <c r="AH141" s="83"/>
      <c r="AI141" s="83"/>
      <c r="AJ141" s="83"/>
      <c r="AK141" s="83"/>
      <c r="AL141" s="83"/>
      <c r="AM141" s="89"/>
    </row>
    <row r="142" spans="1:39" ht="15.75" thickBot="1">
      <c r="A142" s="135"/>
      <c r="B142" s="138"/>
      <c r="C142" s="92" t="s">
        <v>60</v>
      </c>
      <c r="D142" s="91" t="s">
        <v>45</v>
      </c>
      <c r="E142" s="93"/>
      <c r="F142" s="83"/>
      <c r="G142" s="83"/>
      <c r="H142" s="83"/>
      <c r="I142" s="83"/>
      <c r="J142" s="83"/>
      <c r="K142" s="89"/>
      <c r="M142" s="83"/>
      <c r="N142" s="83"/>
      <c r="O142" s="83"/>
      <c r="P142" s="83"/>
      <c r="Q142" s="83"/>
      <c r="R142" s="89"/>
      <c r="T142" s="83"/>
      <c r="U142" s="83"/>
      <c r="V142" s="83"/>
      <c r="W142" s="83"/>
      <c r="X142" s="83"/>
      <c r="Y142" s="89"/>
      <c r="AA142" s="83"/>
      <c r="AB142" s="83"/>
      <c r="AC142" s="83"/>
      <c r="AD142" s="83"/>
      <c r="AE142" s="83"/>
      <c r="AF142" s="89"/>
      <c r="AH142" s="83"/>
      <c r="AI142" s="83"/>
      <c r="AJ142" s="83"/>
      <c r="AK142" s="83"/>
      <c r="AL142" s="83"/>
      <c r="AM142" s="89"/>
    </row>
    <row r="143" spans="1:39" ht="15.75" thickBot="1">
      <c r="A143" s="135"/>
      <c r="B143" s="138"/>
      <c r="C143" s="92" t="s">
        <v>61</v>
      </c>
      <c r="D143" s="91" t="s">
        <v>45</v>
      </c>
      <c r="E143" s="93"/>
      <c r="F143" s="83"/>
      <c r="G143" s="83"/>
      <c r="H143" s="83"/>
      <c r="I143" s="83"/>
      <c r="J143" s="83"/>
      <c r="K143" s="89"/>
      <c r="M143" s="83"/>
      <c r="N143" s="83"/>
      <c r="O143" s="83"/>
      <c r="P143" s="83"/>
      <c r="Q143" s="83"/>
      <c r="R143" s="89"/>
      <c r="T143" s="83"/>
      <c r="U143" s="83"/>
      <c r="V143" s="83"/>
      <c r="W143" s="83"/>
      <c r="X143" s="83"/>
      <c r="Y143" s="89"/>
      <c r="AA143" s="83"/>
      <c r="AB143" s="83"/>
      <c r="AC143" s="83"/>
      <c r="AD143" s="83"/>
      <c r="AE143" s="83"/>
      <c r="AF143" s="89"/>
      <c r="AH143" s="83"/>
      <c r="AI143" s="83"/>
      <c r="AJ143" s="83"/>
      <c r="AK143" s="83"/>
      <c r="AL143" s="83"/>
      <c r="AM143" s="89"/>
    </row>
    <row r="144" spans="1:39" ht="15.75" thickBot="1">
      <c r="A144" s="135"/>
      <c r="B144" s="138"/>
      <c r="C144" s="96" t="s">
        <v>36</v>
      </c>
      <c r="D144" s="95" t="s">
        <v>37</v>
      </c>
      <c r="E144" s="86" t="str">
        <f>+E100</f>
        <v>Medium</v>
      </c>
      <c r="F144" s="166"/>
      <c r="G144" s="167"/>
      <c r="H144" s="167"/>
      <c r="I144" s="167"/>
      <c r="J144" s="168"/>
      <c r="K144" s="94"/>
      <c r="M144" s="166"/>
      <c r="N144" s="167"/>
      <c r="O144" s="167"/>
      <c r="P144" s="167"/>
      <c r="Q144" s="168"/>
      <c r="R144" s="94"/>
      <c r="T144" s="166"/>
      <c r="U144" s="167"/>
      <c r="V144" s="167"/>
      <c r="W144" s="167"/>
      <c r="X144" s="168"/>
      <c r="Y144" s="94"/>
      <c r="AA144" s="166"/>
      <c r="AB144" s="167"/>
      <c r="AC144" s="167"/>
      <c r="AD144" s="167"/>
      <c r="AE144" s="168"/>
      <c r="AF144" s="94"/>
      <c r="AH144" s="166"/>
      <c r="AI144" s="167"/>
      <c r="AJ144" s="167"/>
      <c r="AK144" s="167"/>
      <c r="AL144" s="168"/>
      <c r="AM144" s="94"/>
    </row>
    <row r="145" spans="1:39" ht="15.75" thickBot="1">
      <c r="A145" s="135"/>
      <c r="B145" s="138"/>
      <c r="C145" s="92" t="s">
        <v>52</v>
      </c>
      <c r="D145" s="91" t="s">
        <v>43</v>
      </c>
      <c r="E145" s="93"/>
      <c r="F145" s="83"/>
      <c r="G145" s="83"/>
      <c r="H145" s="83"/>
      <c r="I145" s="83"/>
      <c r="J145" s="83"/>
      <c r="K145" s="89"/>
      <c r="M145" s="83"/>
      <c r="N145" s="83"/>
      <c r="O145" s="83"/>
      <c r="P145" s="83"/>
      <c r="Q145" s="83"/>
      <c r="R145" s="89"/>
      <c r="T145" s="83"/>
      <c r="U145" s="83"/>
      <c r="V145" s="83"/>
      <c r="W145" s="83"/>
      <c r="X145" s="83"/>
      <c r="Y145" s="89"/>
      <c r="AA145" s="83"/>
      <c r="AB145" s="83"/>
      <c r="AC145" s="83"/>
      <c r="AD145" s="83"/>
      <c r="AE145" s="83"/>
      <c r="AF145" s="89"/>
      <c r="AH145" s="83"/>
      <c r="AI145" s="83"/>
      <c r="AJ145" s="83"/>
      <c r="AK145" s="83"/>
      <c r="AL145" s="83"/>
      <c r="AM145" s="89"/>
    </row>
    <row r="146" spans="1:39" ht="15.75" thickBot="1">
      <c r="A146" s="135"/>
      <c r="B146" s="138"/>
      <c r="C146" s="92" t="s">
        <v>53</v>
      </c>
      <c r="D146" s="91" t="s">
        <v>43</v>
      </c>
      <c r="E146" s="93"/>
      <c r="F146" s="83"/>
      <c r="G146" s="83"/>
      <c r="H146" s="83"/>
      <c r="I146" s="83"/>
      <c r="J146" s="83"/>
      <c r="K146" s="89"/>
      <c r="M146" s="83"/>
      <c r="N146" s="83"/>
      <c r="O146" s="83"/>
      <c r="P146" s="83"/>
      <c r="Q146" s="83"/>
      <c r="R146" s="89"/>
      <c r="T146" s="83"/>
      <c r="U146" s="83"/>
      <c r="V146" s="83"/>
      <c r="W146" s="83"/>
      <c r="X146" s="83"/>
      <c r="Y146" s="89"/>
      <c r="AA146" s="83"/>
      <c r="AB146" s="83"/>
      <c r="AC146" s="83"/>
      <c r="AD146" s="83"/>
      <c r="AE146" s="83"/>
      <c r="AF146" s="89"/>
      <c r="AH146" s="83"/>
      <c r="AI146" s="83"/>
      <c r="AJ146" s="83"/>
      <c r="AK146" s="83"/>
      <c r="AL146" s="83"/>
      <c r="AM146" s="89"/>
    </row>
    <row r="147" spans="1:39" ht="15.75" thickBot="1">
      <c r="A147" s="135"/>
      <c r="B147" s="138"/>
      <c r="C147" s="92" t="s">
        <v>54</v>
      </c>
      <c r="D147" s="91" t="s">
        <v>43</v>
      </c>
      <c r="E147" s="93"/>
      <c r="F147" s="83"/>
      <c r="G147" s="83"/>
      <c r="H147" s="83"/>
      <c r="I147" s="83"/>
      <c r="J147" s="83"/>
      <c r="K147" s="89"/>
      <c r="M147" s="83"/>
      <c r="N147" s="83"/>
      <c r="O147" s="83"/>
      <c r="P147" s="83"/>
      <c r="Q147" s="83"/>
      <c r="R147" s="89"/>
      <c r="T147" s="83"/>
      <c r="U147" s="83"/>
      <c r="V147" s="83"/>
      <c r="W147" s="83"/>
      <c r="X147" s="83"/>
      <c r="Y147" s="89"/>
      <c r="AA147" s="83"/>
      <c r="AB147" s="83"/>
      <c r="AC147" s="83"/>
      <c r="AD147" s="83"/>
      <c r="AE147" s="83"/>
      <c r="AF147" s="89"/>
      <c r="AH147" s="83"/>
      <c r="AI147" s="83"/>
      <c r="AJ147" s="83"/>
      <c r="AK147" s="83"/>
      <c r="AL147" s="83"/>
      <c r="AM147" s="89"/>
    </row>
    <row r="148" spans="1:39" ht="15.75" thickBot="1">
      <c r="A148" s="135"/>
      <c r="B148" s="138"/>
      <c r="C148" s="92" t="s">
        <v>55</v>
      </c>
      <c r="D148" s="91" t="s">
        <v>43</v>
      </c>
      <c r="E148" s="93"/>
      <c r="F148" s="83"/>
      <c r="G148" s="83"/>
      <c r="H148" s="83"/>
      <c r="I148" s="83"/>
      <c r="J148" s="83"/>
      <c r="K148" s="89"/>
      <c r="M148" s="83"/>
      <c r="N148" s="83"/>
      <c r="O148" s="83"/>
      <c r="P148" s="83"/>
      <c r="Q148" s="83"/>
      <c r="R148" s="89"/>
      <c r="T148" s="83"/>
      <c r="U148" s="83"/>
      <c r="V148" s="83"/>
      <c r="W148" s="83"/>
      <c r="X148" s="83"/>
      <c r="Y148" s="89"/>
      <c r="AA148" s="83"/>
      <c r="AB148" s="83"/>
      <c r="AC148" s="83"/>
      <c r="AD148" s="83"/>
      <c r="AE148" s="83"/>
      <c r="AF148" s="89"/>
      <c r="AH148" s="83"/>
      <c r="AI148" s="83"/>
      <c r="AJ148" s="83"/>
      <c r="AK148" s="83"/>
      <c r="AL148" s="83"/>
      <c r="AM148" s="89"/>
    </row>
    <row r="149" spans="1:39" ht="15.75" thickBot="1">
      <c r="A149" s="135"/>
      <c r="B149" s="138"/>
      <c r="C149" s="92" t="s">
        <v>56</v>
      </c>
      <c r="D149" s="91" t="s">
        <v>43</v>
      </c>
      <c r="E149" s="93"/>
      <c r="F149" s="83"/>
      <c r="G149" s="83"/>
      <c r="H149" s="83"/>
      <c r="I149" s="83"/>
      <c r="J149" s="83"/>
      <c r="K149" s="89"/>
      <c r="M149" s="83"/>
      <c r="N149" s="83"/>
      <c r="O149" s="83"/>
      <c r="P149" s="83"/>
      <c r="Q149" s="83"/>
      <c r="R149" s="89"/>
      <c r="T149" s="83"/>
      <c r="U149" s="83"/>
      <c r="V149" s="83"/>
      <c r="W149" s="83"/>
      <c r="X149" s="83"/>
      <c r="Y149" s="89"/>
      <c r="AA149" s="83"/>
      <c r="AB149" s="83"/>
      <c r="AC149" s="83"/>
      <c r="AD149" s="83"/>
      <c r="AE149" s="83"/>
      <c r="AF149" s="89"/>
      <c r="AH149" s="83"/>
      <c r="AI149" s="83"/>
      <c r="AJ149" s="83"/>
      <c r="AK149" s="83"/>
      <c r="AL149" s="83"/>
      <c r="AM149" s="89"/>
    </row>
    <row r="150" spans="1:39" ht="15.75" thickBot="1">
      <c r="A150" s="135"/>
      <c r="B150" s="138"/>
      <c r="C150" s="92" t="s">
        <v>57</v>
      </c>
      <c r="D150" s="91" t="s">
        <v>43</v>
      </c>
      <c r="E150" s="93"/>
      <c r="F150" s="83"/>
      <c r="G150" s="83"/>
      <c r="H150" s="83"/>
      <c r="I150" s="83"/>
      <c r="J150" s="83"/>
      <c r="K150" s="89"/>
      <c r="M150" s="83"/>
      <c r="N150" s="83"/>
      <c r="O150" s="83"/>
      <c r="P150" s="83"/>
      <c r="Q150" s="83"/>
      <c r="R150" s="89"/>
      <c r="T150" s="83"/>
      <c r="U150" s="83"/>
      <c r="V150" s="83"/>
      <c r="W150" s="83"/>
      <c r="X150" s="83"/>
      <c r="Y150" s="89"/>
      <c r="AA150" s="83"/>
      <c r="AB150" s="83"/>
      <c r="AC150" s="83"/>
      <c r="AD150" s="83"/>
      <c r="AE150" s="83"/>
      <c r="AF150" s="89"/>
      <c r="AH150" s="83"/>
      <c r="AI150" s="83"/>
      <c r="AJ150" s="83"/>
      <c r="AK150" s="83"/>
      <c r="AL150" s="83"/>
      <c r="AM150" s="89"/>
    </row>
    <row r="151" spans="1:39" ht="15.75" thickBot="1">
      <c r="A151" s="135"/>
      <c r="B151" s="138"/>
      <c r="C151" s="92" t="s">
        <v>58</v>
      </c>
      <c r="D151" s="91" t="s">
        <v>44</v>
      </c>
      <c r="E151" s="93"/>
      <c r="F151" s="83"/>
      <c r="G151" s="83"/>
      <c r="H151" s="83"/>
      <c r="I151" s="83"/>
      <c r="J151" s="83"/>
      <c r="K151" s="89"/>
      <c r="M151" s="83"/>
      <c r="N151" s="83"/>
      <c r="O151" s="83"/>
      <c r="P151" s="83"/>
      <c r="Q151" s="83"/>
      <c r="R151" s="89"/>
      <c r="T151" s="83"/>
      <c r="U151" s="83"/>
      <c r="V151" s="83"/>
      <c r="W151" s="83"/>
      <c r="X151" s="83"/>
      <c r="Y151" s="89"/>
      <c r="AA151" s="83"/>
      <c r="AB151" s="83"/>
      <c r="AC151" s="83"/>
      <c r="AD151" s="83"/>
      <c r="AE151" s="83"/>
      <c r="AF151" s="89"/>
      <c r="AH151" s="83"/>
      <c r="AI151" s="83"/>
      <c r="AJ151" s="83"/>
      <c r="AK151" s="83"/>
      <c r="AL151" s="83"/>
      <c r="AM151" s="89"/>
    </row>
    <row r="152" spans="1:39" ht="15.75" thickBot="1">
      <c r="A152" s="135"/>
      <c r="B152" s="138"/>
      <c r="C152" s="92" t="s">
        <v>59</v>
      </c>
      <c r="D152" s="91" t="s">
        <v>44</v>
      </c>
      <c r="E152" s="93"/>
      <c r="F152" s="83"/>
      <c r="G152" s="83"/>
      <c r="H152" s="83"/>
      <c r="I152" s="83"/>
      <c r="J152" s="83"/>
      <c r="K152" s="89"/>
      <c r="M152" s="83"/>
      <c r="N152" s="83"/>
      <c r="O152" s="83"/>
      <c r="P152" s="83"/>
      <c r="Q152" s="83"/>
      <c r="R152" s="89"/>
      <c r="T152" s="83"/>
      <c r="U152" s="83"/>
      <c r="V152" s="83"/>
      <c r="W152" s="83"/>
      <c r="X152" s="83"/>
      <c r="Y152" s="89"/>
      <c r="AA152" s="83"/>
      <c r="AB152" s="83"/>
      <c r="AC152" s="83"/>
      <c r="AD152" s="83"/>
      <c r="AE152" s="83"/>
      <c r="AF152" s="89"/>
      <c r="AH152" s="83"/>
      <c r="AI152" s="83"/>
      <c r="AJ152" s="83"/>
      <c r="AK152" s="83"/>
      <c r="AL152" s="83"/>
      <c r="AM152" s="89"/>
    </row>
    <row r="153" spans="1:39" ht="15.75" thickBot="1">
      <c r="A153" s="135"/>
      <c r="B153" s="138"/>
      <c r="C153" s="92" t="s">
        <v>60</v>
      </c>
      <c r="D153" s="91" t="s">
        <v>45</v>
      </c>
      <c r="E153" s="93"/>
      <c r="F153" s="83"/>
      <c r="G153" s="83"/>
      <c r="H153" s="83"/>
      <c r="I153" s="83"/>
      <c r="J153" s="83"/>
      <c r="K153" s="89"/>
      <c r="M153" s="83"/>
      <c r="N153" s="83"/>
      <c r="O153" s="83"/>
      <c r="P153" s="83"/>
      <c r="Q153" s="83"/>
      <c r="R153" s="89"/>
      <c r="T153" s="83"/>
      <c r="U153" s="83"/>
      <c r="V153" s="83"/>
      <c r="W153" s="83"/>
      <c r="X153" s="83"/>
      <c r="Y153" s="89"/>
      <c r="AA153" s="83"/>
      <c r="AB153" s="83"/>
      <c r="AC153" s="83"/>
      <c r="AD153" s="83"/>
      <c r="AE153" s="83"/>
      <c r="AF153" s="89"/>
      <c r="AH153" s="83"/>
      <c r="AI153" s="83"/>
      <c r="AJ153" s="83"/>
      <c r="AK153" s="83"/>
      <c r="AL153" s="83"/>
      <c r="AM153" s="89"/>
    </row>
    <row r="154" spans="1:39" ht="15.75" thickBot="1">
      <c r="A154" s="135"/>
      <c r="B154" s="138"/>
      <c r="C154" s="92" t="s">
        <v>61</v>
      </c>
      <c r="D154" s="91" t="s">
        <v>45</v>
      </c>
      <c r="E154" s="93"/>
      <c r="F154" s="83"/>
      <c r="G154" s="83"/>
      <c r="H154" s="83"/>
      <c r="I154" s="83"/>
      <c r="J154" s="83"/>
      <c r="K154" s="89"/>
      <c r="M154" s="83"/>
      <c r="N154" s="83"/>
      <c r="O154" s="83"/>
      <c r="P154" s="83"/>
      <c r="Q154" s="83"/>
      <c r="R154" s="89"/>
      <c r="T154" s="83"/>
      <c r="U154" s="83"/>
      <c r="V154" s="83"/>
      <c r="W154" s="83"/>
      <c r="X154" s="83"/>
      <c r="Y154" s="89"/>
      <c r="AA154" s="83"/>
      <c r="AB154" s="83"/>
      <c r="AC154" s="83"/>
      <c r="AD154" s="83"/>
      <c r="AE154" s="83"/>
      <c r="AF154" s="89"/>
      <c r="AH154" s="83"/>
      <c r="AI154" s="83"/>
      <c r="AJ154" s="83"/>
      <c r="AK154" s="83"/>
      <c r="AL154" s="83"/>
      <c r="AM154" s="89"/>
    </row>
    <row r="155" spans="1:39" ht="15.75" thickBot="1">
      <c r="A155" s="135"/>
      <c r="B155" s="138"/>
      <c r="C155" s="96" t="s">
        <v>36</v>
      </c>
      <c r="D155" s="95" t="s">
        <v>37</v>
      </c>
      <c r="E155" s="86" t="str">
        <f>+E111</f>
        <v>High</v>
      </c>
      <c r="F155" s="166"/>
      <c r="G155" s="167"/>
      <c r="H155" s="167"/>
      <c r="I155" s="167"/>
      <c r="J155" s="168"/>
      <c r="K155" s="94">
        <v>77</v>
      </c>
      <c r="M155" s="166"/>
      <c r="N155" s="167"/>
      <c r="O155" s="167"/>
      <c r="P155" s="167"/>
      <c r="Q155" s="168"/>
      <c r="R155" s="94">
        <v>77</v>
      </c>
      <c r="T155" s="166"/>
      <c r="U155" s="167"/>
      <c r="V155" s="167"/>
      <c r="W155" s="167"/>
      <c r="X155" s="168"/>
      <c r="Y155" s="94">
        <v>77</v>
      </c>
      <c r="AA155" s="166"/>
      <c r="AB155" s="167"/>
      <c r="AC155" s="167"/>
      <c r="AD155" s="167"/>
      <c r="AE155" s="168"/>
      <c r="AF155" s="94">
        <v>77</v>
      </c>
      <c r="AH155" s="166"/>
      <c r="AI155" s="167"/>
      <c r="AJ155" s="167"/>
      <c r="AK155" s="167"/>
      <c r="AL155" s="168"/>
      <c r="AM155" s="94">
        <v>77</v>
      </c>
    </row>
    <row r="156" spans="1:39" ht="15.75" thickBot="1">
      <c r="A156" s="135"/>
      <c r="B156" s="138"/>
      <c r="C156" s="92" t="s">
        <v>52</v>
      </c>
      <c r="D156" s="91" t="s">
        <v>43</v>
      </c>
      <c r="E156" s="93"/>
      <c r="F156" s="83"/>
      <c r="G156" s="83">
        <v>57</v>
      </c>
      <c r="H156" s="83"/>
      <c r="I156" s="83">
        <v>34</v>
      </c>
      <c r="J156" s="83"/>
      <c r="K156" s="89">
        <f>SUM(F156:J156)</f>
        <v>91</v>
      </c>
      <c r="M156" s="103">
        <f>F156+(0.4*G156)</f>
        <v>22.8</v>
      </c>
      <c r="N156" s="103">
        <f>G156+(0.4*H156)-(0.4*G156)</f>
        <v>34.200000000000003</v>
      </c>
      <c r="O156" s="103">
        <f t="shared" ref="O156:P165" si="99">H156+(0.4*I156)-(0.4*H156)</f>
        <v>13.600000000000001</v>
      </c>
      <c r="P156" s="103">
        <f t="shared" si="99"/>
        <v>20.399999999999999</v>
      </c>
      <c r="Q156" s="103">
        <f>J156-(0.4*J156)</f>
        <v>0</v>
      </c>
      <c r="R156" s="89">
        <f>SUM(M156:Q156)</f>
        <v>91</v>
      </c>
      <c r="T156" s="103">
        <f>F156-(0.4*F156)</f>
        <v>0</v>
      </c>
      <c r="U156" s="103">
        <f>G156+(0.4*F156)-(0.4*G156)</f>
        <v>34.200000000000003</v>
      </c>
      <c r="V156" s="103">
        <f t="shared" ref="V156:W165" si="100">H156+(0.4*G156)-(0.4*H156)</f>
        <v>22.8</v>
      </c>
      <c r="W156" s="103">
        <f t="shared" si="100"/>
        <v>20.399999999999999</v>
      </c>
      <c r="X156" s="103">
        <f>J156+(0.4*I156)</f>
        <v>13.600000000000001</v>
      </c>
      <c r="Y156" s="89">
        <f>SUM(T156:X156)</f>
        <v>91</v>
      </c>
      <c r="Z156" s="121"/>
      <c r="AA156" s="103">
        <f>M156+(0.4*N156)</f>
        <v>36.480000000000004</v>
      </c>
      <c r="AB156" s="103">
        <f>N156+(0.4*O156)-(0.4*N156)</f>
        <v>25.96</v>
      </c>
      <c r="AC156" s="103">
        <f t="shared" ref="AC156:AD165" si="101">O156+(0.4*P156)-(0.4*O156)</f>
        <v>16.32</v>
      </c>
      <c r="AD156" s="103">
        <f t="shared" si="101"/>
        <v>12.239999999999998</v>
      </c>
      <c r="AE156" s="103">
        <f>Q156-(0.4*Q156)</f>
        <v>0</v>
      </c>
      <c r="AF156" s="89">
        <f>SUM(AA156:AE156)</f>
        <v>91</v>
      </c>
      <c r="AH156" s="103">
        <f>T156-(0.4*T156)</f>
        <v>0</v>
      </c>
      <c r="AI156" s="103">
        <f>U156+(0.4*T156)-(0.4*U156)</f>
        <v>20.520000000000003</v>
      </c>
      <c r="AJ156" s="103">
        <f t="shared" ref="AJ156:AK165" si="102">V156+(0.4*U156)-(0.4*V156)</f>
        <v>27.360000000000003</v>
      </c>
      <c r="AK156" s="103">
        <f t="shared" si="102"/>
        <v>21.36</v>
      </c>
      <c r="AL156" s="103">
        <f>X156+(0.4*W156)</f>
        <v>21.76</v>
      </c>
      <c r="AM156" s="89">
        <f>SUM(AH156:AL156)</f>
        <v>91.000000000000014</v>
      </c>
    </row>
    <row r="157" spans="1:39" ht="15.75" thickBot="1">
      <c r="A157" s="135"/>
      <c r="B157" s="138"/>
      <c r="C157" s="92" t="s">
        <v>53</v>
      </c>
      <c r="D157" s="91" t="s">
        <v>43</v>
      </c>
      <c r="E157" s="93"/>
      <c r="F157" s="83"/>
      <c r="G157" s="83">
        <v>55</v>
      </c>
      <c r="H157" s="83"/>
      <c r="I157" s="83">
        <v>32</v>
      </c>
      <c r="J157" s="83"/>
      <c r="K157" s="89">
        <f t="shared" ref="K157:K165" si="103">SUM(F157:J157)</f>
        <v>87</v>
      </c>
      <c r="M157" s="103">
        <f t="shared" ref="M157:M165" si="104">F157+(0.4*G157)</f>
        <v>22</v>
      </c>
      <c r="N157" s="103">
        <f t="shared" ref="N157:N165" si="105">G157+(0.4*H157)-(0.4*G157)</f>
        <v>33</v>
      </c>
      <c r="O157" s="103">
        <f t="shared" si="99"/>
        <v>12.8</v>
      </c>
      <c r="P157" s="103">
        <f t="shared" si="99"/>
        <v>19.2</v>
      </c>
      <c r="Q157" s="103">
        <f t="shared" ref="Q157:Q165" si="106">J157-(0.4*J157)</f>
        <v>0</v>
      </c>
      <c r="R157" s="89">
        <f t="shared" ref="R157:R165" si="107">SUM(M157:Q157)</f>
        <v>87</v>
      </c>
      <c r="T157" s="103">
        <f t="shared" ref="T157:T165" si="108">F157-(0.4*F157)</f>
        <v>0</v>
      </c>
      <c r="U157" s="103">
        <f t="shared" ref="U157:U165" si="109">G157+(0.4*F157)-(0.4*G157)</f>
        <v>33</v>
      </c>
      <c r="V157" s="103">
        <f t="shared" si="100"/>
        <v>22</v>
      </c>
      <c r="W157" s="103">
        <f t="shared" si="100"/>
        <v>19.2</v>
      </c>
      <c r="X157" s="103">
        <f t="shared" ref="X157:X165" si="110">J157+(0.4*I157)</f>
        <v>12.8</v>
      </c>
      <c r="Y157" s="89">
        <f t="shared" ref="Y157:Y165" si="111">SUM(T157:X157)</f>
        <v>87</v>
      </c>
      <c r="Z157" s="121"/>
      <c r="AA157" s="103">
        <f t="shared" ref="AA157:AA165" si="112">M157+(0.4*N157)</f>
        <v>35.200000000000003</v>
      </c>
      <c r="AB157" s="103">
        <f t="shared" ref="AB157:AB165" si="113">N157+(0.4*O157)-(0.4*N157)</f>
        <v>24.92</v>
      </c>
      <c r="AC157" s="103">
        <f t="shared" si="101"/>
        <v>15.36</v>
      </c>
      <c r="AD157" s="103">
        <f t="shared" si="101"/>
        <v>11.52</v>
      </c>
      <c r="AE157" s="103">
        <f t="shared" ref="AE157:AE165" si="114">Q157-(0.4*Q157)</f>
        <v>0</v>
      </c>
      <c r="AF157" s="89">
        <f t="shared" ref="AF157:AF165" si="115">SUM(AA157:AE157)</f>
        <v>87</v>
      </c>
      <c r="AH157" s="103">
        <f t="shared" ref="AH157:AH165" si="116">T157-(0.4*T157)</f>
        <v>0</v>
      </c>
      <c r="AI157" s="103">
        <f t="shared" ref="AI157:AI165" si="117">U157+(0.4*T157)-(0.4*U157)</f>
        <v>19.799999999999997</v>
      </c>
      <c r="AJ157" s="103">
        <f t="shared" si="102"/>
        <v>26.400000000000002</v>
      </c>
      <c r="AK157" s="103">
        <f t="shared" si="102"/>
        <v>20.32</v>
      </c>
      <c r="AL157" s="103">
        <f t="shared" ref="AL157:AL165" si="118">X157+(0.4*W157)</f>
        <v>20.48</v>
      </c>
      <c r="AM157" s="89">
        <f t="shared" ref="AM157:AM165" si="119">SUM(AH157:AL157)</f>
        <v>87.000000000000014</v>
      </c>
    </row>
    <row r="158" spans="1:39" ht="15.75" thickBot="1">
      <c r="A158" s="135"/>
      <c r="B158" s="138"/>
      <c r="C158" s="92" t="s">
        <v>54</v>
      </c>
      <c r="D158" s="91" t="s">
        <v>43</v>
      </c>
      <c r="E158" s="93"/>
      <c r="F158" s="83"/>
      <c r="G158" s="83">
        <v>73</v>
      </c>
      <c r="H158" s="83"/>
      <c r="I158" s="83">
        <v>5</v>
      </c>
      <c r="J158" s="83"/>
      <c r="K158" s="89">
        <f t="shared" si="103"/>
        <v>78</v>
      </c>
      <c r="M158" s="103">
        <f t="shared" si="104"/>
        <v>29.200000000000003</v>
      </c>
      <c r="N158" s="103">
        <f t="shared" si="105"/>
        <v>43.8</v>
      </c>
      <c r="O158" s="103">
        <f t="shared" si="99"/>
        <v>2</v>
      </c>
      <c r="P158" s="103">
        <f t="shared" si="99"/>
        <v>3</v>
      </c>
      <c r="Q158" s="103">
        <f t="shared" si="106"/>
        <v>0</v>
      </c>
      <c r="R158" s="89">
        <f t="shared" si="107"/>
        <v>78</v>
      </c>
      <c r="T158" s="103">
        <f t="shared" si="108"/>
        <v>0</v>
      </c>
      <c r="U158" s="103">
        <f t="shared" si="109"/>
        <v>43.8</v>
      </c>
      <c r="V158" s="103">
        <f t="shared" si="100"/>
        <v>29.200000000000003</v>
      </c>
      <c r="W158" s="103">
        <f t="shared" si="100"/>
        <v>3</v>
      </c>
      <c r="X158" s="103">
        <f t="shared" si="110"/>
        <v>2</v>
      </c>
      <c r="Y158" s="89">
        <f t="shared" si="111"/>
        <v>78</v>
      </c>
      <c r="Z158" s="121"/>
      <c r="AA158" s="103">
        <f t="shared" si="112"/>
        <v>46.72</v>
      </c>
      <c r="AB158" s="103">
        <f t="shared" si="113"/>
        <v>27.079999999999995</v>
      </c>
      <c r="AC158" s="103">
        <f t="shared" si="101"/>
        <v>2.4000000000000004</v>
      </c>
      <c r="AD158" s="103">
        <f t="shared" si="101"/>
        <v>1.7999999999999998</v>
      </c>
      <c r="AE158" s="103">
        <f t="shared" si="114"/>
        <v>0</v>
      </c>
      <c r="AF158" s="89">
        <f t="shared" si="115"/>
        <v>78</v>
      </c>
      <c r="AH158" s="103">
        <f t="shared" si="116"/>
        <v>0</v>
      </c>
      <c r="AI158" s="103">
        <f t="shared" si="117"/>
        <v>26.279999999999998</v>
      </c>
      <c r="AJ158" s="103">
        <f t="shared" si="102"/>
        <v>35.04</v>
      </c>
      <c r="AK158" s="103">
        <f t="shared" si="102"/>
        <v>13.48</v>
      </c>
      <c r="AL158" s="103">
        <f t="shared" si="118"/>
        <v>3.2</v>
      </c>
      <c r="AM158" s="89">
        <f t="shared" si="119"/>
        <v>78</v>
      </c>
    </row>
    <row r="159" spans="1:39" ht="15.75" thickBot="1">
      <c r="A159" s="135"/>
      <c r="B159" s="138"/>
      <c r="C159" s="92" t="s">
        <v>55</v>
      </c>
      <c r="D159" s="91" t="s">
        <v>43</v>
      </c>
      <c r="E159" s="93"/>
      <c r="F159" s="83"/>
      <c r="G159" s="83">
        <v>29</v>
      </c>
      <c r="H159" s="83"/>
      <c r="I159" s="83">
        <v>22</v>
      </c>
      <c r="J159" s="83">
        <v>11</v>
      </c>
      <c r="K159" s="89">
        <f t="shared" si="103"/>
        <v>62</v>
      </c>
      <c r="M159" s="103">
        <f t="shared" si="104"/>
        <v>11.600000000000001</v>
      </c>
      <c r="N159" s="103">
        <f t="shared" si="105"/>
        <v>17.399999999999999</v>
      </c>
      <c r="O159" s="103">
        <f t="shared" si="99"/>
        <v>8.8000000000000007</v>
      </c>
      <c r="P159" s="103">
        <f t="shared" si="99"/>
        <v>17.599999999999998</v>
      </c>
      <c r="Q159" s="103">
        <f t="shared" si="106"/>
        <v>6.6</v>
      </c>
      <c r="R159" s="89">
        <f t="shared" si="107"/>
        <v>61.999999999999993</v>
      </c>
      <c r="T159" s="103">
        <f t="shared" si="108"/>
        <v>0</v>
      </c>
      <c r="U159" s="103">
        <f t="shared" si="109"/>
        <v>17.399999999999999</v>
      </c>
      <c r="V159" s="103">
        <f t="shared" si="100"/>
        <v>11.600000000000001</v>
      </c>
      <c r="W159" s="103">
        <f t="shared" si="100"/>
        <v>13.2</v>
      </c>
      <c r="X159" s="103">
        <f t="shared" si="110"/>
        <v>19.8</v>
      </c>
      <c r="Y159" s="89">
        <f t="shared" si="111"/>
        <v>62</v>
      </c>
      <c r="Z159" s="121"/>
      <c r="AA159" s="103">
        <f t="shared" si="112"/>
        <v>18.560000000000002</v>
      </c>
      <c r="AB159" s="103">
        <f t="shared" si="113"/>
        <v>13.959999999999997</v>
      </c>
      <c r="AC159" s="103">
        <f t="shared" si="101"/>
        <v>12.32</v>
      </c>
      <c r="AD159" s="103">
        <f t="shared" si="101"/>
        <v>13.2</v>
      </c>
      <c r="AE159" s="103">
        <f t="shared" si="114"/>
        <v>3.9599999999999995</v>
      </c>
      <c r="AF159" s="89">
        <f t="shared" si="115"/>
        <v>61.999999999999993</v>
      </c>
      <c r="AH159" s="103">
        <f t="shared" si="116"/>
        <v>0</v>
      </c>
      <c r="AI159" s="103">
        <f t="shared" si="117"/>
        <v>10.439999999999998</v>
      </c>
      <c r="AJ159" s="103">
        <f t="shared" si="102"/>
        <v>13.920000000000002</v>
      </c>
      <c r="AK159" s="103">
        <f t="shared" si="102"/>
        <v>12.559999999999999</v>
      </c>
      <c r="AL159" s="103">
        <f t="shared" si="118"/>
        <v>25.080000000000002</v>
      </c>
      <c r="AM159" s="89">
        <f t="shared" si="119"/>
        <v>62</v>
      </c>
    </row>
    <row r="160" spans="1:39" ht="15.75" thickBot="1">
      <c r="A160" s="135"/>
      <c r="B160" s="138"/>
      <c r="C160" s="92" t="s">
        <v>56</v>
      </c>
      <c r="D160" s="91" t="s">
        <v>43</v>
      </c>
      <c r="E160" s="93"/>
      <c r="F160" s="83"/>
      <c r="G160" s="83"/>
      <c r="H160" s="83"/>
      <c r="I160" s="83"/>
      <c r="J160" s="83"/>
      <c r="K160" s="89">
        <f t="shared" si="103"/>
        <v>0</v>
      </c>
      <c r="M160" s="103">
        <f t="shared" si="104"/>
        <v>0</v>
      </c>
      <c r="N160" s="103">
        <f t="shared" si="105"/>
        <v>0</v>
      </c>
      <c r="O160" s="103">
        <f t="shared" si="99"/>
        <v>0</v>
      </c>
      <c r="P160" s="103">
        <f t="shared" si="99"/>
        <v>0</v>
      </c>
      <c r="Q160" s="103">
        <f t="shared" si="106"/>
        <v>0</v>
      </c>
      <c r="R160" s="89">
        <f t="shared" si="107"/>
        <v>0</v>
      </c>
      <c r="T160" s="103">
        <f t="shared" si="108"/>
        <v>0</v>
      </c>
      <c r="U160" s="103">
        <f t="shared" si="109"/>
        <v>0</v>
      </c>
      <c r="V160" s="103">
        <f t="shared" si="100"/>
        <v>0</v>
      </c>
      <c r="W160" s="103">
        <f t="shared" si="100"/>
        <v>0</v>
      </c>
      <c r="X160" s="103">
        <f t="shared" si="110"/>
        <v>0</v>
      </c>
      <c r="Y160" s="89">
        <f t="shared" si="111"/>
        <v>0</v>
      </c>
      <c r="Z160" s="121"/>
      <c r="AA160" s="103">
        <f t="shared" si="112"/>
        <v>0</v>
      </c>
      <c r="AB160" s="103">
        <f t="shared" si="113"/>
        <v>0</v>
      </c>
      <c r="AC160" s="103">
        <f t="shared" si="101"/>
        <v>0</v>
      </c>
      <c r="AD160" s="103">
        <f t="shared" si="101"/>
        <v>0</v>
      </c>
      <c r="AE160" s="103">
        <f t="shared" si="114"/>
        <v>0</v>
      </c>
      <c r="AF160" s="89">
        <f t="shared" si="115"/>
        <v>0</v>
      </c>
      <c r="AH160" s="103">
        <f t="shared" si="116"/>
        <v>0</v>
      </c>
      <c r="AI160" s="103">
        <f t="shared" si="117"/>
        <v>0</v>
      </c>
      <c r="AJ160" s="103">
        <f t="shared" si="102"/>
        <v>0</v>
      </c>
      <c r="AK160" s="103">
        <f t="shared" si="102"/>
        <v>0</v>
      </c>
      <c r="AL160" s="103">
        <f t="shared" si="118"/>
        <v>0</v>
      </c>
      <c r="AM160" s="89">
        <f t="shared" si="119"/>
        <v>0</v>
      </c>
    </row>
    <row r="161" spans="1:39" ht="15.75" thickBot="1">
      <c r="A161" s="135"/>
      <c r="B161" s="138"/>
      <c r="C161" s="92" t="s">
        <v>57</v>
      </c>
      <c r="D161" s="91" t="s">
        <v>43</v>
      </c>
      <c r="E161" s="93"/>
      <c r="F161" s="83"/>
      <c r="G161" s="83">
        <v>55</v>
      </c>
      <c r="H161" s="83"/>
      <c r="I161" s="83">
        <v>2</v>
      </c>
      <c r="J161" s="83"/>
      <c r="K161" s="89">
        <f t="shared" si="103"/>
        <v>57</v>
      </c>
      <c r="M161" s="103">
        <f t="shared" si="104"/>
        <v>22</v>
      </c>
      <c r="N161" s="103">
        <f t="shared" si="105"/>
        <v>33</v>
      </c>
      <c r="O161" s="103">
        <f t="shared" si="99"/>
        <v>0.8</v>
      </c>
      <c r="P161" s="103">
        <f t="shared" si="99"/>
        <v>1.2</v>
      </c>
      <c r="Q161" s="103">
        <f t="shared" si="106"/>
        <v>0</v>
      </c>
      <c r="R161" s="89">
        <f t="shared" si="107"/>
        <v>57</v>
      </c>
      <c r="T161" s="103">
        <f t="shared" si="108"/>
        <v>0</v>
      </c>
      <c r="U161" s="103">
        <f t="shared" si="109"/>
        <v>33</v>
      </c>
      <c r="V161" s="103">
        <f t="shared" si="100"/>
        <v>22</v>
      </c>
      <c r="W161" s="103">
        <f t="shared" si="100"/>
        <v>1.2</v>
      </c>
      <c r="X161" s="103">
        <f t="shared" si="110"/>
        <v>0.8</v>
      </c>
      <c r="Y161" s="89">
        <f t="shared" si="111"/>
        <v>57</v>
      </c>
      <c r="Z161" s="121"/>
      <c r="AA161" s="103">
        <f t="shared" si="112"/>
        <v>35.200000000000003</v>
      </c>
      <c r="AB161" s="103">
        <f t="shared" si="113"/>
        <v>20.119999999999997</v>
      </c>
      <c r="AC161" s="103">
        <f t="shared" si="101"/>
        <v>0.96</v>
      </c>
      <c r="AD161" s="103">
        <f t="shared" si="101"/>
        <v>0.72</v>
      </c>
      <c r="AE161" s="103">
        <f t="shared" si="114"/>
        <v>0</v>
      </c>
      <c r="AF161" s="89">
        <f t="shared" si="115"/>
        <v>57</v>
      </c>
      <c r="AH161" s="103">
        <f t="shared" si="116"/>
        <v>0</v>
      </c>
      <c r="AI161" s="103">
        <f t="shared" si="117"/>
        <v>19.799999999999997</v>
      </c>
      <c r="AJ161" s="103">
        <f t="shared" si="102"/>
        <v>26.400000000000002</v>
      </c>
      <c r="AK161" s="103">
        <f t="shared" si="102"/>
        <v>9.52</v>
      </c>
      <c r="AL161" s="103">
        <f t="shared" si="118"/>
        <v>1.28</v>
      </c>
      <c r="AM161" s="89">
        <f t="shared" si="119"/>
        <v>57</v>
      </c>
    </row>
    <row r="162" spans="1:39" ht="15.75" thickBot="1">
      <c r="A162" s="135"/>
      <c r="B162" s="138"/>
      <c r="C162" s="92" t="s">
        <v>58</v>
      </c>
      <c r="D162" s="91" t="s">
        <v>44</v>
      </c>
      <c r="E162" s="93"/>
      <c r="F162" s="83"/>
      <c r="G162" s="83">
        <v>28</v>
      </c>
      <c r="H162" s="83"/>
      <c r="I162" s="83">
        <v>154</v>
      </c>
      <c r="J162" s="83"/>
      <c r="K162" s="89">
        <f t="shared" si="103"/>
        <v>182</v>
      </c>
      <c r="M162" s="103">
        <f t="shared" si="104"/>
        <v>11.200000000000001</v>
      </c>
      <c r="N162" s="103">
        <f t="shared" si="105"/>
        <v>16.799999999999997</v>
      </c>
      <c r="O162" s="103">
        <f t="shared" si="99"/>
        <v>61.6</v>
      </c>
      <c r="P162" s="103">
        <f t="shared" si="99"/>
        <v>92.4</v>
      </c>
      <c r="Q162" s="103">
        <f t="shared" si="106"/>
        <v>0</v>
      </c>
      <c r="R162" s="89">
        <f t="shared" si="107"/>
        <v>182</v>
      </c>
      <c r="T162" s="103">
        <f t="shared" si="108"/>
        <v>0</v>
      </c>
      <c r="U162" s="103">
        <f t="shared" si="109"/>
        <v>16.799999999999997</v>
      </c>
      <c r="V162" s="103">
        <f t="shared" si="100"/>
        <v>11.200000000000001</v>
      </c>
      <c r="W162" s="103">
        <f t="shared" si="100"/>
        <v>92.4</v>
      </c>
      <c r="X162" s="103">
        <f t="shared" si="110"/>
        <v>61.6</v>
      </c>
      <c r="Y162" s="89">
        <f t="shared" si="111"/>
        <v>182</v>
      </c>
      <c r="Z162" s="121"/>
      <c r="AA162" s="103">
        <f t="shared" si="112"/>
        <v>17.920000000000002</v>
      </c>
      <c r="AB162" s="103">
        <f t="shared" si="113"/>
        <v>34.72</v>
      </c>
      <c r="AC162" s="103">
        <f t="shared" si="101"/>
        <v>73.92</v>
      </c>
      <c r="AD162" s="103">
        <f t="shared" si="101"/>
        <v>55.440000000000005</v>
      </c>
      <c r="AE162" s="103">
        <f t="shared" si="114"/>
        <v>0</v>
      </c>
      <c r="AF162" s="89">
        <f t="shared" si="115"/>
        <v>182</v>
      </c>
      <c r="AH162" s="103">
        <f t="shared" si="116"/>
        <v>0</v>
      </c>
      <c r="AI162" s="103">
        <f t="shared" si="117"/>
        <v>10.079999999999998</v>
      </c>
      <c r="AJ162" s="103">
        <f t="shared" si="102"/>
        <v>13.440000000000001</v>
      </c>
      <c r="AK162" s="103">
        <f t="shared" si="102"/>
        <v>59.920000000000009</v>
      </c>
      <c r="AL162" s="103">
        <f t="shared" si="118"/>
        <v>98.56</v>
      </c>
      <c r="AM162" s="89">
        <f t="shared" si="119"/>
        <v>182</v>
      </c>
    </row>
    <row r="163" spans="1:39" ht="15.75" thickBot="1">
      <c r="A163" s="135"/>
      <c r="B163" s="138"/>
      <c r="C163" s="92" t="s">
        <v>59</v>
      </c>
      <c r="D163" s="91" t="s">
        <v>44</v>
      </c>
      <c r="E163" s="93"/>
      <c r="F163" s="83"/>
      <c r="G163" s="83">
        <v>14</v>
      </c>
      <c r="H163" s="83"/>
      <c r="I163" s="83">
        <v>64</v>
      </c>
      <c r="J163" s="83"/>
      <c r="K163" s="89">
        <f t="shared" si="103"/>
        <v>78</v>
      </c>
      <c r="M163" s="103">
        <f t="shared" si="104"/>
        <v>5.6000000000000005</v>
      </c>
      <c r="N163" s="103">
        <f t="shared" si="105"/>
        <v>8.3999999999999986</v>
      </c>
      <c r="O163" s="103">
        <f t="shared" si="99"/>
        <v>25.6</v>
      </c>
      <c r="P163" s="103">
        <f t="shared" si="99"/>
        <v>38.4</v>
      </c>
      <c r="Q163" s="103">
        <f t="shared" si="106"/>
        <v>0</v>
      </c>
      <c r="R163" s="89">
        <f t="shared" si="107"/>
        <v>78</v>
      </c>
      <c r="T163" s="103">
        <f t="shared" si="108"/>
        <v>0</v>
      </c>
      <c r="U163" s="103">
        <f t="shared" si="109"/>
        <v>8.3999999999999986</v>
      </c>
      <c r="V163" s="103">
        <f t="shared" si="100"/>
        <v>5.6000000000000005</v>
      </c>
      <c r="W163" s="103">
        <f t="shared" si="100"/>
        <v>38.4</v>
      </c>
      <c r="X163" s="103">
        <f t="shared" si="110"/>
        <v>25.6</v>
      </c>
      <c r="Y163" s="89">
        <f t="shared" si="111"/>
        <v>78</v>
      </c>
      <c r="Z163" s="121"/>
      <c r="AA163" s="103">
        <f t="shared" si="112"/>
        <v>8.9600000000000009</v>
      </c>
      <c r="AB163" s="103">
        <f t="shared" si="113"/>
        <v>15.280000000000001</v>
      </c>
      <c r="AC163" s="103">
        <f t="shared" si="101"/>
        <v>30.72</v>
      </c>
      <c r="AD163" s="103">
        <f t="shared" si="101"/>
        <v>23.04</v>
      </c>
      <c r="AE163" s="103">
        <f t="shared" si="114"/>
        <v>0</v>
      </c>
      <c r="AF163" s="89">
        <f t="shared" si="115"/>
        <v>78</v>
      </c>
      <c r="AH163" s="103">
        <f t="shared" si="116"/>
        <v>0</v>
      </c>
      <c r="AI163" s="103">
        <f t="shared" si="117"/>
        <v>5.0399999999999991</v>
      </c>
      <c r="AJ163" s="103">
        <f t="shared" si="102"/>
        <v>6.7200000000000006</v>
      </c>
      <c r="AK163" s="103">
        <f t="shared" si="102"/>
        <v>25.28</v>
      </c>
      <c r="AL163" s="103">
        <f t="shared" si="118"/>
        <v>40.96</v>
      </c>
      <c r="AM163" s="89">
        <f t="shared" si="119"/>
        <v>78</v>
      </c>
    </row>
    <row r="164" spans="1:39" ht="15.75" thickBot="1">
      <c r="A164" s="135"/>
      <c r="B164" s="138"/>
      <c r="C164" s="92" t="s">
        <v>60</v>
      </c>
      <c r="D164" s="91" t="s">
        <v>45</v>
      </c>
      <c r="E164" s="93"/>
      <c r="F164" s="83"/>
      <c r="G164" s="83"/>
      <c r="H164" s="83"/>
      <c r="I164" s="83">
        <v>77</v>
      </c>
      <c r="J164" s="83"/>
      <c r="K164" s="89">
        <f t="shared" si="103"/>
        <v>77</v>
      </c>
      <c r="M164" s="103">
        <f t="shared" si="104"/>
        <v>0</v>
      </c>
      <c r="N164" s="103">
        <f t="shared" si="105"/>
        <v>0</v>
      </c>
      <c r="O164" s="103">
        <f t="shared" si="99"/>
        <v>30.8</v>
      </c>
      <c r="P164" s="103">
        <f t="shared" si="99"/>
        <v>46.2</v>
      </c>
      <c r="Q164" s="103">
        <f t="shared" si="106"/>
        <v>0</v>
      </c>
      <c r="R164" s="89">
        <f t="shared" si="107"/>
        <v>77</v>
      </c>
      <c r="T164" s="103">
        <f t="shared" si="108"/>
        <v>0</v>
      </c>
      <c r="U164" s="103">
        <f t="shared" si="109"/>
        <v>0</v>
      </c>
      <c r="V164" s="103">
        <f t="shared" si="100"/>
        <v>0</v>
      </c>
      <c r="W164" s="103">
        <f t="shared" si="100"/>
        <v>46.2</v>
      </c>
      <c r="X164" s="103">
        <f t="shared" si="110"/>
        <v>30.8</v>
      </c>
      <c r="Y164" s="89">
        <f t="shared" si="111"/>
        <v>77</v>
      </c>
      <c r="Z164" s="121"/>
      <c r="AA164" s="103">
        <f t="shared" si="112"/>
        <v>0</v>
      </c>
      <c r="AB164" s="103">
        <f t="shared" si="113"/>
        <v>12.32</v>
      </c>
      <c r="AC164" s="103">
        <f t="shared" si="101"/>
        <v>36.96</v>
      </c>
      <c r="AD164" s="103">
        <f t="shared" si="101"/>
        <v>27.720000000000002</v>
      </c>
      <c r="AE164" s="103">
        <f t="shared" si="114"/>
        <v>0</v>
      </c>
      <c r="AF164" s="89">
        <f t="shared" si="115"/>
        <v>77</v>
      </c>
      <c r="AH164" s="103">
        <f t="shared" si="116"/>
        <v>0</v>
      </c>
      <c r="AI164" s="103">
        <f t="shared" si="117"/>
        <v>0</v>
      </c>
      <c r="AJ164" s="103">
        <f t="shared" si="102"/>
        <v>0</v>
      </c>
      <c r="AK164" s="103">
        <f t="shared" si="102"/>
        <v>27.720000000000002</v>
      </c>
      <c r="AL164" s="103">
        <f t="shared" si="118"/>
        <v>49.28</v>
      </c>
      <c r="AM164" s="89">
        <f t="shared" si="119"/>
        <v>77</v>
      </c>
    </row>
    <row r="165" spans="1:39" ht="15.75" thickBot="1">
      <c r="A165" s="135"/>
      <c r="B165" s="138"/>
      <c r="C165" s="92" t="s">
        <v>61</v>
      </c>
      <c r="D165" s="91" t="s">
        <v>45</v>
      </c>
      <c r="E165" s="93"/>
      <c r="F165" s="83"/>
      <c r="G165" s="83">
        <v>4</v>
      </c>
      <c r="H165" s="83"/>
      <c r="I165" s="83">
        <v>73</v>
      </c>
      <c r="J165" s="83"/>
      <c r="K165" s="89">
        <f t="shared" si="103"/>
        <v>77</v>
      </c>
      <c r="M165" s="103">
        <f t="shared" si="104"/>
        <v>1.6</v>
      </c>
      <c r="N165" s="103">
        <f t="shared" si="105"/>
        <v>2.4</v>
      </c>
      <c r="O165" s="103">
        <f t="shared" si="99"/>
        <v>29.200000000000003</v>
      </c>
      <c r="P165" s="103">
        <f t="shared" si="99"/>
        <v>43.8</v>
      </c>
      <c r="Q165" s="103">
        <f t="shared" si="106"/>
        <v>0</v>
      </c>
      <c r="R165" s="89">
        <f t="shared" si="107"/>
        <v>77</v>
      </c>
      <c r="T165" s="103">
        <f t="shared" si="108"/>
        <v>0</v>
      </c>
      <c r="U165" s="103">
        <f t="shared" si="109"/>
        <v>2.4</v>
      </c>
      <c r="V165" s="103">
        <f t="shared" si="100"/>
        <v>1.6</v>
      </c>
      <c r="W165" s="103">
        <f t="shared" si="100"/>
        <v>43.8</v>
      </c>
      <c r="X165" s="103">
        <f t="shared" si="110"/>
        <v>29.200000000000003</v>
      </c>
      <c r="Y165" s="89">
        <f t="shared" si="111"/>
        <v>77</v>
      </c>
      <c r="Z165" s="121"/>
      <c r="AA165" s="103">
        <f t="shared" si="112"/>
        <v>2.56</v>
      </c>
      <c r="AB165" s="103">
        <f t="shared" si="113"/>
        <v>13.120000000000001</v>
      </c>
      <c r="AC165" s="103">
        <f t="shared" si="101"/>
        <v>35.04</v>
      </c>
      <c r="AD165" s="103">
        <f t="shared" si="101"/>
        <v>26.279999999999998</v>
      </c>
      <c r="AE165" s="103">
        <f t="shared" si="114"/>
        <v>0</v>
      </c>
      <c r="AF165" s="89">
        <f t="shared" si="115"/>
        <v>77</v>
      </c>
      <c r="AH165" s="103">
        <f t="shared" si="116"/>
        <v>0</v>
      </c>
      <c r="AI165" s="103">
        <f t="shared" si="117"/>
        <v>1.44</v>
      </c>
      <c r="AJ165" s="103">
        <f t="shared" si="102"/>
        <v>1.92</v>
      </c>
      <c r="AK165" s="103">
        <f t="shared" si="102"/>
        <v>26.919999999999998</v>
      </c>
      <c r="AL165" s="103">
        <f t="shared" si="118"/>
        <v>46.72</v>
      </c>
      <c r="AM165" s="89">
        <f t="shared" si="119"/>
        <v>77</v>
      </c>
    </row>
    <row r="166" spans="1:39" ht="15.75" thickBot="1">
      <c r="A166" s="135"/>
      <c r="B166" s="138"/>
      <c r="C166" s="96" t="s">
        <v>36</v>
      </c>
      <c r="D166" s="95" t="s">
        <v>37</v>
      </c>
      <c r="E166" s="86" t="str">
        <f>+E122</f>
        <v>Very High</v>
      </c>
      <c r="F166" s="166"/>
      <c r="G166" s="167"/>
      <c r="H166" s="167"/>
      <c r="I166" s="167"/>
      <c r="J166" s="168"/>
      <c r="K166" s="94">
        <v>38</v>
      </c>
      <c r="M166" s="163"/>
      <c r="N166" s="164"/>
      <c r="O166" s="164"/>
      <c r="P166" s="164"/>
      <c r="Q166" s="165"/>
      <c r="R166" s="94">
        <v>38</v>
      </c>
      <c r="T166" s="163"/>
      <c r="U166" s="164"/>
      <c r="V166" s="164"/>
      <c r="W166" s="164"/>
      <c r="X166" s="165"/>
      <c r="Y166" s="94">
        <v>38</v>
      </c>
      <c r="Z166" s="121"/>
      <c r="AA166" s="163"/>
      <c r="AB166" s="164"/>
      <c r="AC166" s="164"/>
      <c r="AD166" s="164"/>
      <c r="AE166" s="165"/>
      <c r="AF166" s="94">
        <v>38</v>
      </c>
      <c r="AH166" s="163"/>
      <c r="AI166" s="164"/>
      <c r="AJ166" s="164"/>
      <c r="AK166" s="164"/>
      <c r="AL166" s="165"/>
      <c r="AM166" s="94">
        <v>38</v>
      </c>
    </row>
    <row r="167" spans="1:39" ht="15.75" thickBot="1">
      <c r="A167" s="135"/>
      <c r="B167" s="138"/>
      <c r="C167" s="92" t="s">
        <v>52</v>
      </c>
      <c r="D167" s="91" t="s">
        <v>43</v>
      </c>
      <c r="E167" s="93"/>
      <c r="F167" s="83"/>
      <c r="G167" s="83">
        <v>56</v>
      </c>
      <c r="H167" s="83"/>
      <c r="I167" s="83">
        <v>1</v>
      </c>
      <c r="J167" s="83"/>
      <c r="K167" s="89">
        <f>SUM(F167:J167)</f>
        <v>57</v>
      </c>
      <c r="M167" s="103">
        <f t="shared" ref="M167:M176" si="120">F167+(0.4*G167)</f>
        <v>22.400000000000002</v>
      </c>
      <c r="N167" s="103">
        <f t="shared" ref="N167:P176" si="121">G167+(0.4*H167)-(0.4*G167)</f>
        <v>33.599999999999994</v>
      </c>
      <c r="O167" s="103">
        <f t="shared" si="121"/>
        <v>0.4</v>
      </c>
      <c r="P167" s="103">
        <f t="shared" si="121"/>
        <v>0.6</v>
      </c>
      <c r="Q167" s="103">
        <f t="shared" ref="Q167:Q176" si="122">J167-(0.4*J167)</f>
        <v>0</v>
      </c>
      <c r="R167" s="89">
        <f>SUM(M167:Q167)</f>
        <v>57</v>
      </c>
      <c r="T167" s="103">
        <f t="shared" ref="T167:T176" si="123">F167-(0.4*F167)</f>
        <v>0</v>
      </c>
      <c r="U167" s="103">
        <f t="shared" ref="U167:W176" si="124">G167+(0.4*F167)-(0.4*G167)</f>
        <v>33.599999999999994</v>
      </c>
      <c r="V167" s="103">
        <f t="shared" si="124"/>
        <v>22.400000000000002</v>
      </c>
      <c r="W167" s="103">
        <f t="shared" si="124"/>
        <v>0.6</v>
      </c>
      <c r="X167" s="103">
        <f t="shared" ref="X167:X176" si="125">J167+(0.4*I167)</f>
        <v>0.4</v>
      </c>
      <c r="Y167" s="89">
        <f>SUM(T167:X167)</f>
        <v>57</v>
      </c>
      <c r="Z167" s="121"/>
      <c r="AA167" s="103">
        <f t="shared" ref="AA167:AA176" si="126">M167+(0.4*N167)</f>
        <v>35.840000000000003</v>
      </c>
      <c r="AB167" s="103">
        <f t="shared" ref="AB167:AD176" si="127">N167+(0.4*O167)-(0.4*N167)</f>
        <v>20.319999999999993</v>
      </c>
      <c r="AC167" s="103">
        <f t="shared" si="127"/>
        <v>0.48</v>
      </c>
      <c r="AD167" s="103">
        <f t="shared" si="127"/>
        <v>0.36</v>
      </c>
      <c r="AE167" s="103">
        <f t="shared" ref="AE167:AE176" si="128">Q167-(0.4*Q167)</f>
        <v>0</v>
      </c>
      <c r="AF167" s="89">
        <f>SUM(AA167:AE167)</f>
        <v>56.999999999999993</v>
      </c>
      <c r="AH167" s="103">
        <f t="shared" ref="AH167:AH176" si="129">T167-(0.4*T167)</f>
        <v>0</v>
      </c>
      <c r="AI167" s="103">
        <f t="shared" ref="AI167:AK176" si="130">U167+(0.4*T167)-(0.4*U167)</f>
        <v>20.159999999999997</v>
      </c>
      <c r="AJ167" s="103">
        <f t="shared" si="130"/>
        <v>26.880000000000003</v>
      </c>
      <c r="AK167" s="103">
        <f t="shared" si="130"/>
        <v>9.32</v>
      </c>
      <c r="AL167" s="103">
        <f t="shared" ref="AL167:AL176" si="131">X167+(0.4*W167)</f>
        <v>0.64</v>
      </c>
      <c r="AM167" s="89">
        <f>SUM(AH167:AL167)</f>
        <v>57</v>
      </c>
    </row>
    <row r="168" spans="1:39" ht="15.75" thickBot="1">
      <c r="A168" s="135"/>
      <c r="B168" s="138"/>
      <c r="C168" s="92" t="s">
        <v>53</v>
      </c>
      <c r="D168" s="91" t="s">
        <v>43</v>
      </c>
      <c r="E168" s="93"/>
      <c r="F168" s="83"/>
      <c r="G168" s="83">
        <v>53</v>
      </c>
      <c r="H168" s="83"/>
      <c r="I168" s="83">
        <v>1</v>
      </c>
      <c r="J168" s="83"/>
      <c r="K168" s="89">
        <f t="shared" ref="K168:K176" si="132">SUM(F168:J168)</f>
        <v>54</v>
      </c>
      <c r="M168" s="103">
        <f t="shared" si="120"/>
        <v>21.200000000000003</v>
      </c>
      <c r="N168" s="103">
        <f t="shared" si="121"/>
        <v>31.799999999999997</v>
      </c>
      <c r="O168" s="103">
        <f t="shared" si="121"/>
        <v>0.4</v>
      </c>
      <c r="P168" s="103">
        <f t="shared" si="121"/>
        <v>0.6</v>
      </c>
      <c r="Q168" s="103">
        <f t="shared" si="122"/>
        <v>0</v>
      </c>
      <c r="R168" s="89">
        <f t="shared" ref="R168:R176" si="133">SUM(M168:Q168)</f>
        <v>54</v>
      </c>
      <c r="T168" s="103">
        <f t="shared" si="123"/>
        <v>0</v>
      </c>
      <c r="U168" s="103">
        <f t="shared" si="124"/>
        <v>31.799999999999997</v>
      </c>
      <c r="V168" s="103">
        <f t="shared" si="124"/>
        <v>21.200000000000003</v>
      </c>
      <c r="W168" s="103">
        <f t="shared" si="124"/>
        <v>0.6</v>
      </c>
      <c r="X168" s="103">
        <f t="shared" si="125"/>
        <v>0.4</v>
      </c>
      <c r="Y168" s="89">
        <f t="shared" ref="Y168:Y176" si="134">SUM(T168:X168)</f>
        <v>54</v>
      </c>
      <c r="Z168" s="121"/>
      <c r="AA168" s="103">
        <f t="shared" si="126"/>
        <v>33.92</v>
      </c>
      <c r="AB168" s="103">
        <f t="shared" si="127"/>
        <v>19.239999999999998</v>
      </c>
      <c r="AC168" s="103">
        <f t="shared" si="127"/>
        <v>0.48</v>
      </c>
      <c r="AD168" s="103">
        <f t="shared" si="127"/>
        <v>0.36</v>
      </c>
      <c r="AE168" s="103">
        <f t="shared" si="128"/>
        <v>0</v>
      </c>
      <c r="AF168" s="89">
        <f t="shared" ref="AF168:AF176" si="135">SUM(AA168:AE168)</f>
        <v>53.999999999999993</v>
      </c>
      <c r="AH168" s="103">
        <f t="shared" si="129"/>
        <v>0</v>
      </c>
      <c r="AI168" s="103">
        <f t="shared" si="130"/>
        <v>19.079999999999998</v>
      </c>
      <c r="AJ168" s="103">
        <f t="shared" si="130"/>
        <v>25.439999999999998</v>
      </c>
      <c r="AK168" s="103">
        <f t="shared" si="130"/>
        <v>8.8400000000000016</v>
      </c>
      <c r="AL168" s="103">
        <f t="shared" si="131"/>
        <v>0.64</v>
      </c>
      <c r="AM168" s="89">
        <f t="shared" ref="AM168:AM176" si="136">SUM(AH168:AL168)</f>
        <v>54</v>
      </c>
    </row>
    <row r="169" spans="1:39" ht="15.75" thickBot="1">
      <c r="A169" s="135"/>
      <c r="B169" s="138"/>
      <c r="C169" s="92" t="s">
        <v>54</v>
      </c>
      <c r="D169" s="91" t="s">
        <v>43</v>
      </c>
      <c r="E169" s="93"/>
      <c r="F169" s="83"/>
      <c r="G169" s="83">
        <v>38</v>
      </c>
      <c r="H169" s="83"/>
      <c r="I169" s="83">
        <v>1</v>
      </c>
      <c r="J169" s="83"/>
      <c r="K169" s="89">
        <f t="shared" si="132"/>
        <v>39</v>
      </c>
      <c r="M169" s="103">
        <f t="shared" si="120"/>
        <v>15.200000000000001</v>
      </c>
      <c r="N169" s="103">
        <f t="shared" si="121"/>
        <v>22.799999999999997</v>
      </c>
      <c r="O169" s="103">
        <f t="shared" si="121"/>
        <v>0.4</v>
      </c>
      <c r="P169" s="103">
        <f t="shared" si="121"/>
        <v>0.6</v>
      </c>
      <c r="Q169" s="103">
        <f t="shared" si="122"/>
        <v>0</v>
      </c>
      <c r="R169" s="89">
        <f t="shared" si="133"/>
        <v>39</v>
      </c>
      <c r="T169" s="103">
        <f t="shared" si="123"/>
        <v>0</v>
      </c>
      <c r="U169" s="103">
        <f t="shared" si="124"/>
        <v>22.799999999999997</v>
      </c>
      <c r="V169" s="103">
        <f t="shared" si="124"/>
        <v>15.200000000000001</v>
      </c>
      <c r="W169" s="103">
        <f t="shared" si="124"/>
        <v>0.6</v>
      </c>
      <c r="X169" s="103">
        <f t="shared" si="125"/>
        <v>0.4</v>
      </c>
      <c r="Y169" s="89">
        <f t="shared" si="134"/>
        <v>39</v>
      </c>
      <c r="Z169" s="121"/>
      <c r="AA169" s="103">
        <f t="shared" si="126"/>
        <v>24.32</v>
      </c>
      <c r="AB169" s="103">
        <f t="shared" si="127"/>
        <v>13.839999999999998</v>
      </c>
      <c r="AC169" s="103">
        <f t="shared" si="127"/>
        <v>0.48</v>
      </c>
      <c r="AD169" s="103">
        <f t="shared" si="127"/>
        <v>0.36</v>
      </c>
      <c r="AE169" s="103">
        <f t="shared" si="128"/>
        <v>0</v>
      </c>
      <c r="AF169" s="89">
        <f t="shared" si="135"/>
        <v>38.999999999999993</v>
      </c>
      <c r="AH169" s="103">
        <f t="shared" si="129"/>
        <v>0</v>
      </c>
      <c r="AI169" s="103">
        <f t="shared" si="130"/>
        <v>13.679999999999998</v>
      </c>
      <c r="AJ169" s="103">
        <f t="shared" si="130"/>
        <v>18.239999999999998</v>
      </c>
      <c r="AK169" s="103">
        <f t="shared" si="130"/>
        <v>6.44</v>
      </c>
      <c r="AL169" s="103">
        <f t="shared" si="131"/>
        <v>0.64</v>
      </c>
      <c r="AM169" s="89">
        <f t="shared" si="136"/>
        <v>38.999999999999993</v>
      </c>
    </row>
    <row r="170" spans="1:39" ht="15.75" thickBot="1">
      <c r="A170" s="135"/>
      <c r="B170" s="138"/>
      <c r="C170" s="92" t="s">
        <v>55</v>
      </c>
      <c r="D170" s="91" t="s">
        <v>43</v>
      </c>
      <c r="E170" s="93"/>
      <c r="F170" s="83"/>
      <c r="G170" s="83">
        <v>22</v>
      </c>
      <c r="H170" s="83"/>
      <c r="I170" s="83">
        <v>16</v>
      </c>
      <c r="J170" s="83">
        <v>2</v>
      </c>
      <c r="K170" s="89">
        <f t="shared" si="132"/>
        <v>40</v>
      </c>
      <c r="M170" s="103">
        <f t="shared" si="120"/>
        <v>8.8000000000000007</v>
      </c>
      <c r="N170" s="103">
        <f t="shared" si="121"/>
        <v>13.2</v>
      </c>
      <c r="O170" s="103">
        <f t="shared" si="121"/>
        <v>6.4</v>
      </c>
      <c r="P170" s="103">
        <f t="shared" si="121"/>
        <v>10.4</v>
      </c>
      <c r="Q170" s="103">
        <f t="shared" si="122"/>
        <v>1.2</v>
      </c>
      <c r="R170" s="89">
        <f t="shared" si="133"/>
        <v>40</v>
      </c>
      <c r="T170" s="103">
        <f t="shared" si="123"/>
        <v>0</v>
      </c>
      <c r="U170" s="103">
        <f t="shared" si="124"/>
        <v>13.2</v>
      </c>
      <c r="V170" s="103">
        <f t="shared" si="124"/>
        <v>8.8000000000000007</v>
      </c>
      <c r="W170" s="103">
        <f t="shared" si="124"/>
        <v>9.6</v>
      </c>
      <c r="X170" s="103">
        <f t="shared" si="125"/>
        <v>8.4</v>
      </c>
      <c r="Y170" s="89">
        <f t="shared" si="134"/>
        <v>40</v>
      </c>
      <c r="Z170" s="121"/>
      <c r="AA170" s="103">
        <f t="shared" si="126"/>
        <v>14.080000000000002</v>
      </c>
      <c r="AB170" s="103">
        <f t="shared" si="127"/>
        <v>10.48</v>
      </c>
      <c r="AC170" s="103">
        <f t="shared" si="127"/>
        <v>8</v>
      </c>
      <c r="AD170" s="103">
        <f t="shared" si="127"/>
        <v>6.7200000000000006</v>
      </c>
      <c r="AE170" s="103">
        <f t="shared" si="128"/>
        <v>0.72</v>
      </c>
      <c r="AF170" s="89">
        <f t="shared" si="135"/>
        <v>40</v>
      </c>
      <c r="AH170" s="103">
        <f t="shared" si="129"/>
        <v>0</v>
      </c>
      <c r="AI170" s="103">
        <f t="shared" si="130"/>
        <v>7.919999999999999</v>
      </c>
      <c r="AJ170" s="103">
        <f t="shared" si="130"/>
        <v>10.560000000000002</v>
      </c>
      <c r="AK170" s="103">
        <f t="shared" si="130"/>
        <v>9.2800000000000011</v>
      </c>
      <c r="AL170" s="103">
        <f t="shared" si="131"/>
        <v>12.24</v>
      </c>
      <c r="AM170" s="89">
        <f t="shared" si="136"/>
        <v>40</v>
      </c>
    </row>
    <row r="171" spans="1:39" ht="15.75" thickBot="1">
      <c r="A171" s="135"/>
      <c r="B171" s="138"/>
      <c r="C171" s="92" t="s">
        <v>56</v>
      </c>
      <c r="D171" s="91" t="s">
        <v>43</v>
      </c>
      <c r="E171" s="93"/>
      <c r="F171" s="83"/>
      <c r="G171" s="83"/>
      <c r="H171" s="83"/>
      <c r="I171" s="83"/>
      <c r="J171" s="83"/>
      <c r="K171" s="89">
        <f t="shared" si="132"/>
        <v>0</v>
      </c>
      <c r="M171" s="103">
        <f t="shared" si="120"/>
        <v>0</v>
      </c>
      <c r="N171" s="103">
        <f t="shared" si="121"/>
        <v>0</v>
      </c>
      <c r="O171" s="103">
        <f t="shared" si="121"/>
        <v>0</v>
      </c>
      <c r="P171" s="103">
        <f t="shared" si="121"/>
        <v>0</v>
      </c>
      <c r="Q171" s="103">
        <f t="shared" si="122"/>
        <v>0</v>
      </c>
      <c r="R171" s="89">
        <f t="shared" si="133"/>
        <v>0</v>
      </c>
      <c r="T171" s="103">
        <f t="shared" si="123"/>
        <v>0</v>
      </c>
      <c r="U171" s="103">
        <f t="shared" si="124"/>
        <v>0</v>
      </c>
      <c r="V171" s="103">
        <f t="shared" si="124"/>
        <v>0</v>
      </c>
      <c r="W171" s="103">
        <f t="shared" si="124"/>
        <v>0</v>
      </c>
      <c r="X171" s="103">
        <f t="shared" si="125"/>
        <v>0</v>
      </c>
      <c r="Y171" s="89">
        <f t="shared" si="134"/>
        <v>0</v>
      </c>
      <c r="Z171" s="121"/>
      <c r="AA171" s="103">
        <f t="shared" si="126"/>
        <v>0</v>
      </c>
      <c r="AB171" s="103">
        <f t="shared" si="127"/>
        <v>0</v>
      </c>
      <c r="AC171" s="103">
        <f t="shared" si="127"/>
        <v>0</v>
      </c>
      <c r="AD171" s="103">
        <f t="shared" si="127"/>
        <v>0</v>
      </c>
      <c r="AE171" s="103">
        <f t="shared" si="128"/>
        <v>0</v>
      </c>
      <c r="AF171" s="89">
        <f t="shared" si="135"/>
        <v>0</v>
      </c>
      <c r="AH171" s="103">
        <f t="shared" si="129"/>
        <v>0</v>
      </c>
      <c r="AI171" s="103">
        <f t="shared" si="130"/>
        <v>0</v>
      </c>
      <c r="AJ171" s="103">
        <f t="shared" si="130"/>
        <v>0</v>
      </c>
      <c r="AK171" s="103">
        <f t="shared" si="130"/>
        <v>0</v>
      </c>
      <c r="AL171" s="103">
        <f t="shared" si="131"/>
        <v>0</v>
      </c>
      <c r="AM171" s="89">
        <f t="shared" si="136"/>
        <v>0</v>
      </c>
    </row>
    <row r="172" spans="1:39" ht="15.75" thickBot="1">
      <c r="A172" s="135"/>
      <c r="B172" s="138"/>
      <c r="C172" s="92" t="s">
        <v>57</v>
      </c>
      <c r="D172" s="91" t="s">
        <v>43</v>
      </c>
      <c r="E172" s="93"/>
      <c r="F172" s="83"/>
      <c r="G172" s="83">
        <v>50</v>
      </c>
      <c r="H172" s="83"/>
      <c r="I172" s="83"/>
      <c r="J172" s="83"/>
      <c r="K172" s="89">
        <f t="shared" si="132"/>
        <v>50</v>
      </c>
      <c r="M172" s="103">
        <f t="shared" si="120"/>
        <v>20</v>
      </c>
      <c r="N172" s="103">
        <f t="shared" si="121"/>
        <v>30</v>
      </c>
      <c r="O172" s="103">
        <f t="shared" si="121"/>
        <v>0</v>
      </c>
      <c r="P172" s="103">
        <f t="shared" si="121"/>
        <v>0</v>
      </c>
      <c r="Q172" s="103">
        <f t="shared" si="122"/>
        <v>0</v>
      </c>
      <c r="R172" s="89">
        <f t="shared" si="133"/>
        <v>50</v>
      </c>
      <c r="T172" s="103">
        <f t="shared" si="123"/>
        <v>0</v>
      </c>
      <c r="U172" s="103">
        <f t="shared" si="124"/>
        <v>30</v>
      </c>
      <c r="V172" s="103">
        <f t="shared" si="124"/>
        <v>20</v>
      </c>
      <c r="W172" s="103">
        <f t="shared" si="124"/>
        <v>0</v>
      </c>
      <c r="X172" s="103">
        <f t="shared" si="125"/>
        <v>0</v>
      </c>
      <c r="Y172" s="89">
        <f t="shared" si="134"/>
        <v>50</v>
      </c>
      <c r="Z172" s="121"/>
      <c r="AA172" s="103">
        <f t="shared" si="126"/>
        <v>32</v>
      </c>
      <c r="AB172" s="103">
        <f t="shared" si="127"/>
        <v>18</v>
      </c>
      <c r="AC172" s="103">
        <f t="shared" si="127"/>
        <v>0</v>
      </c>
      <c r="AD172" s="103">
        <f t="shared" si="127"/>
        <v>0</v>
      </c>
      <c r="AE172" s="103">
        <f t="shared" si="128"/>
        <v>0</v>
      </c>
      <c r="AF172" s="89">
        <f t="shared" si="135"/>
        <v>50</v>
      </c>
      <c r="AH172" s="103">
        <f t="shared" si="129"/>
        <v>0</v>
      </c>
      <c r="AI172" s="103">
        <f t="shared" si="130"/>
        <v>18</v>
      </c>
      <c r="AJ172" s="103">
        <f t="shared" si="130"/>
        <v>24</v>
      </c>
      <c r="AK172" s="103">
        <f t="shared" si="130"/>
        <v>8</v>
      </c>
      <c r="AL172" s="103">
        <f t="shared" si="131"/>
        <v>0</v>
      </c>
      <c r="AM172" s="89">
        <f t="shared" si="136"/>
        <v>50</v>
      </c>
    </row>
    <row r="173" spans="1:39" ht="15.75" thickBot="1">
      <c r="A173" s="135"/>
      <c r="B173" s="138"/>
      <c r="C173" s="92" t="s">
        <v>58</v>
      </c>
      <c r="D173" s="91" t="s">
        <v>44</v>
      </c>
      <c r="E173" s="93"/>
      <c r="F173" s="83"/>
      <c r="G173" s="83">
        <v>71</v>
      </c>
      <c r="H173" s="83"/>
      <c r="I173" s="83">
        <v>48</v>
      </c>
      <c r="J173" s="83"/>
      <c r="K173" s="89">
        <f t="shared" si="132"/>
        <v>119</v>
      </c>
      <c r="M173" s="103">
        <f t="shared" si="120"/>
        <v>28.400000000000002</v>
      </c>
      <c r="N173" s="103">
        <f t="shared" si="121"/>
        <v>42.599999999999994</v>
      </c>
      <c r="O173" s="103">
        <f t="shared" si="121"/>
        <v>19.200000000000003</v>
      </c>
      <c r="P173" s="103">
        <f t="shared" si="121"/>
        <v>28.799999999999997</v>
      </c>
      <c r="Q173" s="103">
        <f t="shared" si="122"/>
        <v>0</v>
      </c>
      <c r="R173" s="89">
        <f t="shared" si="133"/>
        <v>119</v>
      </c>
      <c r="T173" s="103">
        <f t="shared" si="123"/>
        <v>0</v>
      </c>
      <c r="U173" s="103">
        <f t="shared" si="124"/>
        <v>42.599999999999994</v>
      </c>
      <c r="V173" s="103">
        <f t="shared" si="124"/>
        <v>28.400000000000002</v>
      </c>
      <c r="W173" s="103">
        <f t="shared" si="124"/>
        <v>28.799999999999997</v>
      </c>
      <c r="X173" s="103">
        <f t="shared" si="125"/>
        <v>19.200000000000003</v>
      </c>
      <c r="Y173" s="89">
        <f t="shared" si="134"/>
        <v>119</v>
      </c>
      <c r="Z173" s="121"/>
      <c r="AA173" s="103">
        <f t="shared" si="126"/>
        <v>45.44</v>
      </c>
      <c r="AB173" s="103">
        <f t="shared" si="127"/>
        <v>33.239999999999995</v>
      </c>
      <c r="AC173" s="103">
        <f t="shared" si="127"/>
        <v>23.04</v>
      </c>
      <c r="AD173" s="103">
        <f t="shared" si="127"/>
        <v>17.279999999999998</v>
      </c>
      <c r="AE173" s="103">
        <f t="shared" si="128"/>
        <v>0</v>
      </c>
      <c r="AF173" s="89">
        <f t="shared" si="135"/>
        <v>119</v>
      </c>
      <c r="AH173" s="103">
        <f t="shared" si="129"/>
        <v>0</v>
      </c>
      <c r="AI173" s="103">
        <f t="shared" si="130"/>
        <v>25.559999999999995</v>
      </c>
      <c r="AJ173" s="103">
        <f t="shared" si="130"/>
        <v>34.08</v>
      </c>
      <c r="AK173" s="103">
        <f t="shared" si="130"/>
        <v>28.639999999999997</v>
      </c>
      <c r="AL173" s="103">
        <f t="shared" si="131"/>
        <v>30.720000000000002</v>
      </c>
      <c r="AM173" s="89">
        <f t="shared" si="136"/>
        <v>118.99999999999999</v>
      </c>
    </row>
    <row r="174" spans="1:39" ht="15.75" thickBot="1">
      <c r="A174" s="135"/>
      <c r="B174" s="138"/>
      <c r="C174" s="92" t="s">
        <v>59</v>
      </c>
      <c r="D174" s="91" t="s">
        <v>44</v>
      </c>
      <c r="E174" s="93"/>
      <c r="F174" s="83"/>
      <c r="G174" s="83">
        <v>32</v>
      </c>
      <c r="H174" s="83"/>
      <c r="I174" s="83">
        <v>17</v>
      </c>
      <c r="J174" s="83"/>
      <c r="K174" s="89">
        <f t="shared" si="132"/>
        <v>49</v>
      </c>
      <c r="M174" s="103">
        <f t="shared" si="120"/>
        <v>12.8</v>
      </c>
      <c r="N174" s="103">
        <f t="shared" si="121"/>
        <v>19.2</v>
      </c>
      <c r="O174" s="103">
        <f t="shared" si="121"/>
        <v>6.8000000000000007</v>
      </c>
      <c r="P174" s="103">
        <f t="shared" si="121"/>
        <v>10.199999999999999</v>
      </c>
      <c r="Q174" s="103">
        <f t="shared" si="122"/>
        <v>0</v>
      </c>
      <c r="R174" s="89">
        <f t="shared" si="133"/>
        <v>49</v>
      </c>
      <c r="T174" s="103">
        <f t="shared" si="123"/>
        <v>0</v>
      </c>
      <c r="U174" s="103">
        <f t="shared" si="124"/>
        <v>19.2</v>
      </c>
      <c r="V174" s="103">
        <f t="shared" si="124"/>
        <v>12.8</v>
      </c>
      <c r="W174" s="103">
        <f t="shared" si="124"/>
        <v>10.199999999999999</v>
      </c>
      <c r="X174" s="103">
        <f t="shared" si="125"/>
        <v>6.8000000000000007</v>
      </c>
      <c r="Y174" s="89">
        <f t="shared" si="134"/>
        <v>49</v>
      </c>
      <c r="Z174" s="121"/>
      <c r="AA174" s="103">
        <f t="shared" si="126"/>
        <v>20.48</v>
      </c>
      <c r="AB174" s="103">
        <f t="shared" si="127"/>
        <v>14.240000000000002</v>
      </c>
      <c r="AC174" s="103">
        <f t="shared" si="127"/>
        <v>8.16</v>
      </c>
      <c r="AD174" s="103">
        <f t="shared" si="127"/>
        <v>6.1199999999999992</v>
      </c>
      <c r="AE174" s="103">
        <f t="shared" si="128"/>
        <v>0</v>
      </c>
      <c r="AF174" s="89">
        <f t="shared" si="135"/>
        <v>48.999999999999993</v>
      </c>
      <c r="AH174" s="103">
        <f t="shared" si="129"/>
        <v>0</v>
      </c>
      <c r="AI174" s="103">
        <f t="shared" si="130"/>
        <v>11.52</v>
      </c>
      <c r="AJ174" s="103">
        <f t="shared" si="130"/>
        <v>15.36</v>
      </c>
      <c r="AK174" s="103">
        <f t="shared" si="130"/>
        <v>11.24</v>
      </c>
      <c r="AL174" s="103">
        <f t="shared" si="131"/>
        <v>10.88</v>
      </c>
      <c r="AM174" s="89">
        <f t="shared" si="136"/>
        <v>49</v>
      </c>
    </row>
    <row r="175" spans="1:39" ht="15.75" thickBot="1">
      <c r="A175" s="135"/>
      <c r="B175" s="138"/>
      <c r="C175" s="92" t="s">
        <v>60</v>
      </c>
      <c r="D175" s="91" t="s">
        <v>45</v>
      </c>
      <c r="E175" s="93"/>
      <c r="F175" s="83"/>
      <c r="G175" s="83">
        <v>3</v>
      </c>
      <c r="H175" s="83"/>
      <c r="I175" s="83">
        <v>35</v>
      </c>
      <c r="J175" s="83"/>
      <c r="K175" s="89">
        <f t="shared" si="132"/>
        <v>38</v>
      </c>
      <c r="M175" s="103">
        <f t="shared" si="120"/>
        <v>1.2000000000000002</v>
      </c>
      <c r="N175" s="103">
        <f t="shared" si="121"/>
        <v>1.7999999999999998</v>
      </c>
      <c r="O175" s="103">
        <f t="shared" si="121"/>
        <v>14</v>
      </c>
      <c r="P175" s="103">
        <f t="shared" si="121"/>
        <v>21</v>
      </c>
      <c r="Q175" s="103">
        <f t="shared" si="122"/>
        <v>0</v>
      </c>
      <c r="R175" s="89">
        <f t="shared" si="133"/>
        <v>38</v>
      </c>
      <c r="T175" s="103">
        <f t="shared" si="123"/>
        <v>0</v>
      </c>
      <c r="U175" s="103">
        <f t="shared" si="124"/>
        <v>1.7999999999999998</v>
      </c>
      <c r="V175" s="103">
        <f t="shared" si="124"/>
        <v>1.2000000000000002</v>
      </c>
      <c r="W175" s="103">
        <f t="shared" si="124"/>
        <v>21</v>
      </c>
      <c r="X175" s="103">
        <f t="shared" si="125"/>
        <v>14</v>
      </c>
      <c r="Y175" s="89">
        <f t="shared" si="134"/>
        <v>38</v>
      </c>
      <c r="Z175" s="121"/>
      <c r="AA175" s="103">
        <f t="shared" si="126"/>
        <v>1.9200000000000002</v>
      </c>
      <c r="AB175" s="103">
        <f t="shared" si="127"/>
        <v>6.6800000000000006</v>
      </c>
      <c r="AC175" s="103">
        <f t="shared" si="127"/>
        <v>16.799999999999997</v>
      </c>
      <c r="AD175" s="103">
        <f t="shared" si="127"/>
        <v>12.6</v>
      </c>
      <c r="AE175" s="103">
        <f t="shared" si="128"/>
        <v>0</v>
      </c>
      <c r="AF175" s="89">
        <f t="shared" si="135"/>
        <v>38</v>
      </c>
      <c r="AH175" s="103">
        <f t="shared" si="129"/>
        <v>0</v>
      </c>
      <c r="AI175" s="103">
        <f t="shared" si="130"/>
        <v>1.0799999999999998</v>
      </c>
      <c r="AJ175" s="103">
        <f t="shared" si="130"/>
        <v>1.44</v>
      </c>
      <c r="AK175" s="103">
        <f t="shared" si="130"/>
        <v>13.08</v>
      </c>
      <c r="AL175" s="103">
        <f t="shared" si="131"/>
        <v>22.4</v>
      </c>
      <c r="AM175" s="89">
        <f t="shared" si="136"/>
        <v>38</v>
      </c>
    </row>
    <row r="176" spans="1:39" ht="15.75" thickBot="1">
      <c r="A176" s="136"/>
      <c r="B176" s="139"/>
      <c r="C176" s="92" t="s">
        <v>61</v>
      </c>
      <c r="D176" s="91" t="s">
        <v>45</v>
      </c>
      <c r="E176" s="90"/>
      <c r="F176" s="83"/>
      <c r="G176" s="83">
        <v>3</v>
      </c>
      <c r="H176" s="83"/>
      <c r="I176" s="83">
        <v>35</v>
      </c>
      <c r="J176" s="83"/>
      <c r="K176" s="89">
        <f t="shared" si="132"/>
        <v>38</v>
      </c>
      <c r="M176" s="103">
        <f t="shared" si="120"/>
        <v>1.2000000000000002</v>
      </c>
      <c r="N176" s="103">
        <f t="shared" si="121"/>
        <v>1.7999999999999998</v>
      </c>
      <c r="O176" s="103">
        <f t="shared" si="121"/>
        <v>14</v>
      </c>
      <c r="P176" s="103">
        <f t="shared" si="121"/>
        <v>21</v>
      </c>
      <c r="Q176" s="103">
        <f t="shared" si="122"/>
        <v>0</v>
      </c>
      <c r="R176" s="89">
        <f t="shared" si="133"/>
        <v>38</v>
      </c>
      <c r="T176" s="103">
        <f t="shared" si="123"/>
        <v>0</v>
      </c>
      <c r="U176" s="103">
        <f t="shared" si="124"/>
        <v>1.7999999999999998</v>
      </c>
      <c r="V176" s="103">
        <f t="shared" si="124"/>
        <v>1.2000000000000002</v>
      </c>
      <c r="W176" s="103">
        <f t="shared" si="124"/>
        <v>21</v>
      </c>
      <c r="X176" s="103">
        <f t="shared" si="125"/>
        <v>14</v>
      </c>
      <c r="Y176" s="89">
        <f t="shared" si="134"/>
        <v>38</v>
      </c>
      <c r="Z176" s="121"/>
      <c r="AA176" s="103">
        <f t="shared" si="126"/>
        <v>1.9200000000000002</v>
      </c>
      <c r="AB176" s="103">
        <f t="shared" si="127"/>
        <v>6.6800000000000006</v>
      </c>
      <c r="AC176" s="103">
        <f t="shared" si="127"/>
        <v>16.799999999999997</v>
      </c>
      <c r="AD176" s="103">
        <f t="shared" si="127"/>
        <v>12.6</v>
      </c>
      <c r="AE176" s="103">
        <f t="shared" si="128"/>
        <v>0</v>
      </c>
      <c r="AF176" s="89">
        <f t="shared" si="135"/>
        <v>38</v>
      </c>
      <c r="AH176" s="103">
        <f t="shared" si="129"/>
        <v>0</v>
      </c>
      <c r="AI176" s="103">
        <f t="shared" si="130"/>
        <v>1.0799999999999998</v>
      </c>
      <c r="AJ176" s="103">
        <f t="shared" si="130"/>
        <v>1.44</v>
      </c>
      <c r="AK176" s="103">
        <f t="shared" si="130"/>
        <v>13.08</v>
      </c>
      <c r="AL176" s="103">
        <f t="shared" si="131"/>
        <v>22.4</v>
      </c>
      <c r="AM176" s="89">
        <f t="shared" si="136"/>
        <v>38</v>
      </c>
    </row>
    <row r="177" spans="1:39" ht="15.75" thickBot="1">
      <c r="A177" s="134">
        <v>22</v>
      </c>
      <c r="B177" s="137" t="s">
        <v>28</v>
      </c>
      <c r="C177" s="140" t="s">
        <v>36</v>
      </c>
      <c r="D177" s="143" t="s">
        <v>44</v>
      </c>
      <c r="E177" s="88" t="str">
        <f>E133</f>
        <v>Low</v>
      </c>
      <c r="F177" s="83">
        <v>57</v>
      </c>
      <c r="G177" s="83">
        <v>109</v>
      </c>
      <c r="H177" s="83">
        <v>218</v>
      </c>
      <c r="I177" s="83">
        <v>136</v>
      </c>
      <c r="J177" s="83">
        <v>27</v>
      </c>
      <c r="K177" s="87">
        <f>SUM(F177:J177)</f>
        <v>547</v>
      </c>
      <c r="M177" s="83">
        <v>61</v>
      </c>
      <c r="N177" s="83">
        <v>109</v>
      </c>
      <c r="O177" s="83">
        <v>218</v>
      </c>
      <c r="P177" s="83">
        <v>136</v>
      </c>
      <c r="Q177" s="83">
        <v>27</v>
      </c>
      <c r="R177" s="87">
        <f>SUM(M177:Q177)</f>
        <v>551</v>
      </c>
      <c r="T177" s="103">
        <v>44</v>
      </c>
      <c r="U177" s="83">
        <v>109</v>
      </c>
      <c r="V177" s="83">
        <v>218</v>
      </c>
      <c r="W177" s="83">
        <v>136</v>
      </c>
      <c r="X177" s="83">
        <v>40</v>
      </c>
      <c r="Y177" s="87">
        <f>SUM(T177:X177)</f>
        <v>547</v>
      </c>
      <c r="AA177" s="83">
        <v>64</v>
      </c>
      <c r="AB177" s="83">
        <v>109</v>
      </c>
      <c r="AC177" s="83">
        <v>218</v>
      </c>
      <c r="AD177" s="83">
        <v>136</v>
      </c>
      <c r="AE177" s="83">
        <v>27</v>
      </c>
      <c r="AF177" s="87">
        <f>SUM(AA177:AE177)</f>
        <v>554</v>
      </c>
      <c r="AH177" s="103">
        <v>27</v>
      </c>
      <c r="AI177" s="83">
        <v>109</v>
      </c>
      <c r="AJ177" s="83">
        <v>218</v>
      </c>
      <c r="AK177" s="83">
        <v>136</v>
      </c>
      <c r="AL177" s="83">
        <v>57</v>
      </c>
      <c r="AM177" s="87">
        <f>SUM(AH177:AL177)</f>
        <v>547</v>
      </c>
    </row>
    <row r="178" spans="1:39" ht="15.75" thickBot="1">
      <c r="A178" s="135"/>
      <c r="B178" s="138"/>
      <c r="C178" s="141"/>
      <c r="D178" s="144"/>
      <c r="E178" s="86" t="str">
        <f>E144</f>
        <v>Medium</v>
      </c>
      <c r="F178" s="83">
        <v>200</v>
      </c>
      <c r="G178" s="83">
        <v>381</v>
      </c>
      <c r="H178" s="83">
        <v>763</v>
      </c>
      <c r="I178" s="83">
        <v>477</v>
      </c>
      <c r="J178" s="83">
        <v>96</v>
      </c>
      <c r="K178" s="85">
        <f t="shared" ref="K178:K180" si="137">SUM(F178:J178)</f>
        <v>1917</v>
      </c>
      <c r="M178" s="83">
        <v>214</v>
      </c>
      <c r="N178" s="83">
        <v>381</v>
      </c>
      <c r="O178" s="83">
        <v>763</v>
      </c>
      <c r="P178" s="83">
        <v>477</v>
      </c>
      <c r="Q178" s="83">
        <v>96</v>
      </c>
      <c r="R178" s="85">
        <f t="shared" ref="R178:R180" si="138">SUM(M178:Q178)</f>
        <v>1931</v>
      </c>
      <c r="T178" s="83">
        <v>151</v>
      </c>
      <c r="U178" s="83">
        <v>381</v>
      </c>
      <c r="V178" s="83">
        <v>763</v>
      </c>
      <c r="W178" s="83">
        <v>477</v>
      </c>
      <c r="X178" s="83">
        <v>145</v>
      </c>
      <c r="Y178" s="85">
        <f t="shared" ref="Y178:Y180" si="139">SUM(T178:X178)</f>
        <v>1917</v>
      </c>
      <c r="AA178" s="83">
        <v>225</v>
      </c>
      <c r="AB178" s="83">
        <v>381</v>
      </c>
      <c r="AC178" s="83">
        <v>763</v>
      </c>
      <c r="AD178" s="83">
        <v>477</v>
      </c>
      <c r="AE178" s="83">
        <v>96</v>
      </c>
      <c r="AF178" s="85">
        <f t="shared" ref="AF178:AF180" si="140">SUM(AA178:AE178)</f>
        <v>1942</v>
      </c>
      <c r="AH178" s="83">
        <v>83</v>
      </c>
      <c r="AI178" s="83">
        <v>381</v>
      </c>
      <c r="AJ178" s="83">
        <v>763</v>
      </c>
      <c r="AK178" s="83">
        <v>477</v>
      </c>
      <c r="AL178" s="83">
        <v>213</v>
      </c>
      <c r="AM178" s="85">
        <f t="shared" ref="AM178:AM180" si="141">SUM(AH178:AL178)</f>
        <v>1917</v>
      </c>
    </row>
    <row r="179" spans="1:39" ht="15.75" thickBot="1">
      <c r="A179" s="135"/>
      <c r="B179" s="138"/>
      <c r="C179" s="141"/>
      <c r="D179" s="144"/>
      <c r="E179" s="86" t="str">
        <f>E155</f>
        <v>High</v>
      </c>
      <c r="F179" s="83">
        <v>28</v>
      </c>
      <c r="G179" s="83">
        <v>54</v>
      </c>
      <c r="H179" s="83">
        <v>109</v>
      </c>
      <c r="I179" s="83">
        <v>68</v>
      </c>
      <c r="J179" s="83">
        <v>14</v>
      </c>
      <c r="K179" s="85">
        <f t="shared" si="137"/>
        <v>273</v>
      </c>
      <c r="M179" s="83">
        <v>30</v>
      </c>
      <c r="N179" s="83">
        <v>54</v>
      </c>
      <c r="O179" s="83">
        <v>109</v>
      </c>
      <c r="P179" s="83">
        <v>68</v>
      </c>
      <c r="Q179" s="83">
        <v>14</v>
      </c>
      <c r="R179" s="85">
        <f t="shared" si="138"/>
        <v>275</v>
      </c>
      <c r="T179" s="83">
        <v>22</v>
      </c>
      <c r="U179" s="83">
        <v>54</v>
      </c>
      <c r="V179" s="83">
        <v>109</v>
      </c>
      <c r="W179" s="83">
        <v>68</v>
      </c>
      <c r="X179" s="83">
        <v>20</v>
      </c>
      <c r="Y179" s="85">
        <f t="shared" si="139"/>
        <v>273</v>
      </c>
      <c r="AA179" s="83">
        <v>32</v>
      </c>
      <c r="AB179" s="83">
        <v>54</v>
      </c>
      <c r="AC179" s="83">
        <v>109</v>
      </c>
      <c r="AD179" s="83">
        <v>68</v>
      </c>
      <c r="AE179" s="83">
        <v>14</v>
      </c>
      <c r="AF179" s="85">
        <f t="shared" si="140"/>
        <v>277</v>
      </c>
      <c r="AH179" s="83">
        <v>13</v>
      </c>
      <c r="AI179" s="83">
        <v>54</v>
      </c>
      <c r="AJ179" s="83">
        <v>109</v>
      </c>
      <c r="AK179" s="83">
        <v>68</v>
      </c>
      <c r="AL179" s="83">
        <v>29</v>
      </c>
      <c r="AM179" s="85">
        <f t="shared" si="141"/>
        <v>273</v>
      </c>
    </row>
    <row r="180" spans="1:39" ht="15.75" thickBot="1">
      <c r="A180" s="136"/>
      <c r="B180" s="139"/>
      <c r="C180" s="142"/>
      <c r="D180" s="145"/>
      <c r="E180" s="84" t="str">
        <f>E166</f>
        <v>Very High</v>
      </c>
      <c r="F180" s="83">
        <v>0</v>
      </c>
      <c r="G180" s="83">
        <v>0</v>
      </c>
      <c r="H180" s="83">
        <v>0</v>
      </c>
      <c r="I180" s="83">
        <v>0</v>
      </c>
      <c r="J180" s="83">
        <v>0</v>
      </c>
      <c r="K180" s="82">
        <f t="shared" si="137"/>
        <v>0</v>
      </c>
      <c r="M180" s="83">
        <v>0</v>
      </c>
      <c r="N180" s="83">
        <v>0</v>
      </c>
      <c r="O180" s="83">
        <v>0</v>
      </c>
      <c r="P180" s="83">
        <v>0</v>
      </c>
      <c r="Q180" s="83">
        <v>0</v>
      </c>
      <c r="R180" s="82">
        <f t="shared" si="138"/>
        <v>0</v>
      </c>
      <c r="T180" s="83">
        <v>0</v>
      </c>
      <c r="U180" s="83">
        <v>0</v>
      </c>
      <c r="V180" s="83">
        <v>0</v>
      </c>
      <c r="W180" s="83">
        <v>0</v>
      </c>
      <c r="X180" s="83">
        <v>0</v>
      </c>
      <c r="Y180" s="82">
        <f t="shared" si="139"/>
        <v>0</v>
      </c>
      <c r="AA180" s="83">
        <v>0</v>
      </c>
      <c r="AB180" s="83">
        <v>0</v>
      </c>
      <c r="AC180" s="83">
        <v>0</v>
      </c>
      <c r="AD180" s="83">
        <v>0</v>
      </c>
      <c r="AE180" s="83">
        <v>0</v>
      </c>
      <c r="AF180" s="82">
        <f t="shared" si="140"/>
        <v>0</v>
      </c>
      <c r="AH180" s="83">
        <v>0</v>
      </c>
      <c r="AI180" s="83">
        <v>0</v>
      </c>
      <c r="AJ180" s="83">
        <v>0</v>
      </c>
      <c r="AK180" s="83">
        <v>0</v>
      </c>
      <c r="AL180" s="83">
        <v>0</v>
      </c>
      <c r="AM180" s="82">
        <f t="shared" si="141"/>
        <v>0</v>
      </c>
    </row>
    <row r="181" spans="1:39" ht="15.75" thickBot="1">
      <c r="A181" s="134">
        <v>24</v>
      </c>
      <c r="B181" s="137" t="s">
        <v>29</v>
      </c>
      <c r="C181" s="140" t="s">
        <v>36</v>
      </c>
      <c r="D181" s="143" t="s">
        <v>44</v>
      </c>
      <c r="E181" s="88" t="str">
        <f t="shared" ref="E181:E204" si="142">E177</f>
        <v>Low</v>
      </c>
      <c r="F181" s="83">
        <v>48</v>
      </c>
      <c r="G181" s="83">
        <v>95</v>
      </c>
      <c r="H181" s="83">
        <v>190</v>
      </c>
      <c r="I181" s="83">
        <v>119</v>
      </c>
      <c r="J181" s="83">
        <v>24</v>
      </c>
      <c r="K181" s="87">
        <f>SUM(F181:J181)</f>
        <v>476</v>
      </c>
      <c r="M181" s="83">
        <v>48</v>
      </c>
      <c r="N181" s="83">
        <v>95</v>
      </c>
      <c r="O181" s="83">
        <v>190</v>
      </c>
      <c r="P181" s="83">
        <v>119</v>
      </c>
      <c r="Q181" s="83">
        <v>24</v>
      </c>
      <c r="R181" s="87">
        <f>SUM(M181:Q181)</f>
        <v>476</v>
      </c>
      <c r="T181" s="83">
        <v>35</v>
      </c>
      <c r="U181" s="83">
        <v>95</v>
      </c>
      <c r="V181" s="83">
        <v>190</v>
      </c>
      <c r="W181" s="83">
        <v>119</v>
      </c>
      <c r="X181" s="83">
        <v>37</v>
      </c>
      <c r="Y181" s="87">
        <f>SUM(T181:X181)</f>
        <v>476</v>
      </c>
      <c r="AA181" s="83">
        <v>48</v>
      </c>
      <c r="AB181" s="83">
        <v>95</v>
      </c>
      <c r="AC181" s="83">
        <v>190</v>
      </c>
      <c r="AD181" s="83">
        <v>119</v>
      </c>
      <c r="AE181" s="83">
        <v>24</v>
      </c>
      <c r="AF181" s="87">
        <f>SUM(AA181:AE181)</f>
        <v>476</v>
      </c>
      <c r="AH181" s="83">
        <v>22</v>
      </c>
      <c r="AI181" s="83">
        <v>95</v>
      </c>
      <c r="AJ181" s="83">
        <v>190</v>
      </c>
      <c r="AK181" s="83">
        <v>119</v>
      </c>
      <c r="AL181" s="83">
        <v>50</v>
      </c>
      <c r="AM181" s="87">
        <f>SUM(AH181:AL181)</f>
        <v>476</v>
      </c>
    </row>
    <row r="182" spans="1:39" ht="15.75" thickBot="1">
      <c r="A182" s="135"/>
      <c r="B182" s="138"/>
      <c r="C182" s="141"/>
      <c r="D182" s="144"/>
      <c r="E182" s="86" t="str">
        <f t="shared" si="142"/>
        <v>Medium</v>
      </c>
      <c r="F182" s="83">
        <v>167</v>
      </c>
      <c r="G182" s="83">
        <v>333</v>
      </c>
      <c r="H182" s="83">
        <v>666</v>
      </c>
      <c r="I182" s="83">
        <v>416</v>
      </c>
      <c r="J182" s="83">
        <v>83</v>
      </c>
      <c r="K182" s="85">
        <f t="shared" ref="K182:K184" si="143">SUM(F182:J182)</f>
        <v>1665</v>
      </c>
      <c r="M182" s="83">
        <v>167</v>
      </c>
      <c r="N182" s="83">
        <v>333</v>
      </c>
      <c r="O182" s="83">
        <v>666</v>
      </c>
      <c r="P182" s="83">
        <v>416</v>
      </c>
      <c r="Q182" s="83">
        <v>83</v>
      </c>
      <c r="R182" s="85">
        <f t="shared" ref="R182:R184" si="144">SUM(M182:Q182)</f>
        <v>1665</v>
      </c>
      <c r="T182" s="83">
        <v>123</v>
      </c>
      <c r="U182" s="83">
        <v>333</v>
      </c>
      <c r="V182" s="83">
        <v>666</v>
      </c>
      <c r="W182" s="83">
        <v>416</v>
      </c>
      <c r="X182" s="83">
        <v>127</v>
      </c>
      <c r="Y182" s="85">
        <f t="shared" ref="Y182:Y184" si="145">SUM(T182:X182)</f>
        <v>1665</v>
      </c>
      <c r="AA182" s="83">
        <v>167</v>
      </c>
      <c r="AB182" s="83">
        <v>333</v>
      </c>
      <c r="AC182" s="83">
        <v>666</v>
      </c>
      <c r="AD182" s="83">
        <v>416</v>
      </c>
      <c r="AE182" s="83">
        <v>83</v>
      </c>
      <c r="AF182" s="85">
        <f t="shared" ref="AF182:AF184" si="146">SUM(AA182:AE182)</f>
        <v>1665</v>
      </c>
      <c r="AH182" s="83">
        <v>61</v>
      </c>
      <c r="AI182" s="83">
        <v>333</v>
      </c>
      <c r="AJ182" s="83">
        <v>666</v>
      </c>
      <c r="AK182" s="83">
        <v>416</v>
      </c>
      <c r="AL182" s="83">
        <v>189</v>
      </c>
      <c r="AM182" s="85">
        <f t="shared" ref="AM182:AM184" si="147">SUM(AH182:AL182)</f>
        <v>1665</v>
      </c>
    </row>
    <row r="183" spans="1:39" ht="15.75" thickBot="1">
      <c r="A183" s="135"/>
      <c r="B183" s="138"/>
      <c r="C183" s="141"/>
      <c r="D183" s="144"/>
      <c r="E183" s="86" t="str">
        <f t="shared" si="142"/>
        <v>High</v>
      </c>
      <c r="F183" s="83">
        <v>24</v>
      </c>
      <c r="G183" s="83">
        <v>48</v>
      </c>
      <c r="H183" s="83">
        <v>95</v>
      </c>
      <c r="I183" s="83">
        <v>60</v>
      </c>
      <c r="J183" s="83">
        <v>12</v>
      </c>
      <c r="K183" s="85">
        <f t="shared" si="143"/>
        <v>239</v>
      </c>
      <c r="M183" s="83">
        <v>24</v>
      </c>
      <c r="N183" s="83">
        <v>48</v>
      </c>
      <c r="O183" s="83">
        <v>95</v>
      </c>
      <c r="P183" s="83">
        <v>60</v>
      </c>
      <c r="Q183" s="83">
        <v>12</v>
      </c>
      <c r="R183" s="85">
        <f t="shared" si="144"/>
        <v>239</v>
      </c>
      <c r="T183" s="83">
        <v>18</v>
      </c>
      <c r="U183" s="83">
        <v>48</v>
      </c>
      <c r="V183" s="83">
        <v>95</v>
      </c>
      <c r="W183" s="83">
        <v>60</v>
      </c>
      <c r="X183" s="83">
        <v>18</v>
      </c>
      <c r="Y183" s="85">
        <f t="shared" si="145"/>
        <v>239</v>
      </c>
      <c r="AA183" s="83">
        <v>24</v>
      </c>
      <c r="AB183" s="83">
        <v>48</v>
      </c>
      <c r="AC183" s="83">
        <v>95</v>
      </c>
      <c r="AD183" s="83">
        <v>60</v>
      </c>
      <c r="AE183" s="83">
        <v>12</v>
      </c>
      <c r="AF183" s="85">
        <f t="shared" si="146"/>
        <v>239</v>
      </c>
      <c r="AH183" s="83">
        <v>11</v>
      </c>
      <c r="AI183" s="83">
        <v>48</v>
      </c>
      <c r="AJ183" s="83">
        <v>95</v>
      </c>
      <c r="AK183" s="83">
        <v>60</v>
      </c>
      <c r="AL183" s="83">
        <v>25</v>
      </c>
      <c r="AM183" s="85">
        <f t="shared" si="147"/>
        <v>239</v>
      </c>
    </row>
    <row r="184" spans="1:39" ht="15.75" thickBot="1">
      <c r="A184" s="136"/>
      <c r="B184" s="139"/>
      <c r="C184" s="142"/>
      <c r="D184" s="145"/>
      <c r="E184" s="84" t="str">
        <f t="shared" si="142"/>
        <v>Very High</v>
      </c>
      <c r="F184" s="83">
        <v>0</v>
      </c>
      <c r="G184" s="83">
        <v>0</v>
      </c>
      <c r="H184" s="83">
        <v>0</v>
      </c>
      <c r="I184" s="83">
        <v>0</v>
      </c>
      <c r="J184" s="83">
        <v>0</v>
      </c>
      <c r="K184" s="82">
        <f t="shared" si="143"/>
        <v>0</v>
      </c>
      <c r="M184" s="83">
        <v>0</v>
      </c>
      <c r="N184" s="83">
        <v>0</v>
      </c>
      <c r="O184" s="83">
        <v>0</v>
      </c>
      <c r="P184" s="83">
        <v>0</v>
      </c>
      <c r="Q184" s="83">
        <v>0</v>
      </c>
      <c r="R184" s="82">
        <f t="shared" si="144"/>
        <v>0</v>
      </c>
      <c r="T184" s="83">
        <v>0</v>
      </c>
      <c r="U184" s="83">
        <v>0</v>
      </c>
      <c r="V184" s="83">
        <v>0</v>
      </c>
      <c r="W184" s="83">
        <v>0</v>
      </c>
      <c r="X184" s="83">
        <v>0</v>
      </c>
      <c r="Y184" s="82">
        <f t="shared" si="145"/>
        <v>0</v>
      </c>
      <c r="AA184" s="83">
        <v>0</v>
      </c>
      <c r="AB184" s="83">
        <v>0</v>
      </c>
      <c r="AC184" s="83">
        <v>0</v>
      </c>
      <c r="AD184" s="83">
        <v>0</v>
      </c>
      <c r="AE184" s="83">
        <v>0</v>
      </c>
      <c r="AF184" s="82">
        <f t="shared" si="146"/>
        <v>0</v>
      </c>
      <c r="AH184" s="83">
        <v>0</v>
      </c>
      <c r="AI184" s="83">
        <v>0</v>
      </c>
      <c r="AJ184" s="83">
        <v>0</v>
      </c>
      <c r="AK184" s="83">
        <v>0</v>
      </c>
      <c r="AL184" s="83">
        <v>0</v>
      </c>
      <c r="AM184" s="82">
        <f t="shared" si="147"/>
        <v>0</v>
      </c>
    </row>
    <row r="185" spans="1:39" ht="15.75" thickBot="1">
      <c r="A185" s="134">
        <v>25</v>
      </c>
      <c r="B185" s="137" t="s">
        <v>30</v>
      </c>
      <c r="C185" s="140" t="s">
        <v>36</v>
      </c>
      <c r="D185" s="143" t="s">
        <v>44</v>
      </c>
      <c r="E185" s="88" t="str">
        <f t="shared" si="142"/>
        <v>Low</v>
      </c>
      <c r="F185" s="83">
        <v>400</v>
      </c>
      <c r="G185" s="83">
        <v>1196</v>
      </c>
      <c r="H185" s="83">
        <v>199</v>
      </c>
      <c r="I185" s="83">
        <v>199</v>
      </c>
      <c r="J185" s="83">
        <v>0</v>
      </c>
      <c r="K185" s="87">
        <f>SUM(F185:J185)</f>
        <v>1994</v>
      </c>
      <c r="M185" s="83">
        <v>400</v>
      </c>
      <c r="N185" s="83">
        <v>1196</v>
      </c>
      <c r="O185" s="83">
        <v>199</v>
      </c>
      <c r="P185" s="83">
        <v>199</v>
      </c>
      <c r="Q185" s="83">
        <v>0</v>
      </c>
      <c r="R185" s="87">
        <f>SUM(M185:Q185)</f>
        <v>1994</v>
      </c>
      <c r="T185" s="83">
        <v>304</v>
      </c>
      <c r="U185" s="83">
        <v>1196</v>
      </c>
      <c r="V185" s="83">
        <v>199</v>
      </c>
      <c r="W185" s="83">
        <v>199</v>
      </c>
      <c r="X185" s="83">
        <v>96</v>
      </c>
      <c r="Y185" s="87">
        <f>SUM(T185:X185)</f>
        <v>1994</v>
      </c>
      <c r="AA185" s="83">
        <v>400</v>
      </c>
      <c r="AB185" s="83">
        <v>1196</v>
      </c>
      <c r="AC185" s="83">
        <v>199</v>
      </c>
      <c r="AD185" s="83">
        <v>199</v>
      </c>
      <c r="AE185" s="83">
        <v>0</v>
      </c>
      <c r="AF185" s="87">
        <f>SUM(AA185:AE185)</f>
        <v>1994</v>
      </c>
      <c r="AH185" s="83">
        <v>109</v>
      </c>
      <c r="AI185" s="83">
        <v>1196</v>
      </c>
      <c r="AJ185" s="83">
        <v>199</v>
      </c>
      <c r="AK185" s="83">
        <v>199</v>
      </c>
      <c r="AL185" s="83">
        <v>291</v>
      </c>
      <c r="AM185" s="87">
        <f>SUM(AH185:AL185)</f>
        <v>1994</v>
      </c>
    </row>
    <row r="186" spans="1:39" ht="15.75" thickBot="1">
      <c r="A186" s="135"/>
      <c r="B186" s="138"/>
      <c r="C186" s="141"/>
      <c r="D186" s="144"/>
      <c r="E186" s="86" t="str">
        <f t="shared" si="142"/>
        <v>Medium</v>
      </c>
      <c r="F186" s="83">
        <v>0</v>
      </c>
      <c r="G186" s="83">
        <v>0</v>
      </c>
      <c r="H186" s="83">
        <v>0</v>
      </c>
      <c r="I186" s="83">
        <v>0</v>
      </c>
      <c r="J186" s="83">
        <v>0</v>
      </c>
      <c r="K186" s="85">
        <f t="shared" ref="K186:K188" si="148">SUM(F186:J186)</f>
        <v>0</v>
      </c>
      <c r="M186" s="83">
        <v>0</v>
      </c>
      <c r="N186" s="83">
        <v>0</v>
      </c>
      <c r="O186" s="83">
        <v>0</v>
      </c>
      <c r="P186" s="83">
        <v>0</v>
      </c>
      <c r="Q186" s="83">
        <v>0</v>
      </c>
      <c r="R186" s="85">
        <f t="shared" ref="R186:R188" si="149">SUM(M186:Q186)</f>
        <v>0</v>
      </c>
      <c r="T186" s="83">
        <v>0</v>
      </c>
      <c r="U186" s="83">
        <v>0</v>
      </c>
      <c r="V186" s="83">
        <v>0</v>
      </c>
      <c r="W186" s="83">
        <v>0</v>
      </c>
      <c r="X186" s="83">
        <v>0</v>
      </c>
      <c r="Y186" s="85">
        <f t="shared" ref="Y186:Y188" si="150">SUM(T186:X186)</f>
        <v>0</v>
      </c>
      <c r="AA186" s="83">
        <v>0</v>
      </c>
      <c r="AB186" s="83">
        <v>0</v>
      </c>
      <c r="AC186" s="83">
        <v>0</v>
      </c>
      <c r="AD186" s="83">
        <v>0</v>
      </c>
      <c r="AE186" s="83">
        <v>0</v>
      </c>
      <c r="AF186" s="85">
        <f t="shared" ref="AF186:AF188" si="151">SUM(AA186:AE186)</f>
        <v>0</v>
      </c>
      <c r="AH186" s="83">
        <v>0</v>
      </c>
      <c r="AI186" s="83">
        <v>0</v>
      </c>
      <c r="AJ186" s="83">
        <v>0</v>
      </c>
      <c r="AK186" s="83">
        <v>0</v>
      </c>
      <c r="AL186" s="83">
        <v>0</v>
      </c>
      <c r="AM186" s="85">
        <f t="shared" ref="AM186:AM188" si="152">SUM(AH186:AL186)</f>
        <v>0</v>
      </c>
    </row>
    <row r="187" spans="1:39" ht="15.75" thickBot="1">
      <c r="A187" s="135"/>
      <c r="B187" s="138"/>
      <c r="C187" s="141"/>
      <c r="D187" s="144"/>
      <c r="E187" s="86" t="str">
        <f t="shared" si="142"/>
        <v>High</v>
      </c>
      <c r="F187" s="83">
        <v>0</v>
      </c>
      <c r="G187" s="83">
        <v>0</v>
      </c>
      <c r="H187" s="83">
        <v>0</v>
      </c>
      <c r="I187" s="83">
        <v>0</v>
      </c>
      <c r="J187" s="83">
        <v>0</v>
      </c>
      <c r="K187" s="85">
        <f t="shared" si="148"/>
        <v>0</v>
      </c>
      <c r="M187" s="83">
        <v>0</v>
      </c>
      <c r="N187" s="83">
        <v>0</v>
      </c>
      <c r="O187" s="83">
        <v>0</v>
      </c>
      <c r="P187" s="83">
        <v>0</v>
      </c>
      <c r="Q187" s="83">
        <v>0</v>
      </c>
      <c r="R187" s="85">
        <f t="shared" si="149"/>
        <v>0</v>
      </c>
      <c r="T187" s="83">
        <v>0</v>
      </c>
      <c r="U187" s="83">
        <v>0</v>
      </c>
      <c r="V187" s="83">
        <v>0</v>
      </c>
      <c r="W187" s="83">
        <v>0</v>
      </c>
      <c r="X187" s="83">
        <v>0</v>
      </c>
      <c r="Y187" s="85">
        <f t="shared" si="150"/>
        <v>0</v>
      </c>
      <c r="AA187" s="83">
        <v>0</v>
      </c>
      <c r="AB187" s="83">
        <v>0</v>
      </c>
      <c r="AC187" s="83">
        <v>0</v>
      </c>
      <c r="AD187" s="83">
        <v>0</v>
      </c>
      <c r="AE187" s="83">
        <v>0</v>
      </c>
      <c r="AF187" s="85">
        <f t="shared" si="151"/>
        <v>0</v>
      </c>
      <c r="AH187" s="83">
        <v>0</v>
      </c>
      <c r="AI187" s="83">
        <v>0</v>
      </c>
      <c r="AJ187" s="83">
        <v>0</v>
      </c>
      <c r="AK187" s="83">
        <v>0</v>
      </c>
      <c r="AL187" s="83">
        <v>0</v>
      </c>
      <c r="AM187" s="85">
        <f t="shared" si="152"/>
        <v>0</v>
      </c>
    </row>
    <row r="188" spans="1:39" ht="15.75" thickBot="1">
      <c r="A188" s="136"/>
      <c r="B188" s="139"/>
      <c r="C188" s="142"/>
      <c r="D188" s="145"/>
      <c r="E188" s="84" t="str">
        <f t="shared" si="142"/>
        <v>Very High</v>
      </c>
      <c r="F188" s="83">
        <v>0</v>
      </c>
      <c r="G188" s="83">
        <v>0</v>
      </c>
      <c r="H188" s="83">
        <v>0</v>
      </c>
      <c r="I188" s="83">
        <v>0</v>
      </c>
      <c r="J188" s="83">
        <v>0</v>
      </c>
      <c r="K188" s="82">
        <f t="shared" si="148"/>
        <v>0</v>
      </c>
      <c r="M188" s="83">
        <v>0</v>
      </c>
      <c r="N188" s="83">
        <v>0</v>
      </c>
      <c r="O188" s="83">
        <v>0</v>
      </c>
      <c r="P188" s="83">
        <v>0</v>
      </c>
      <c r="Q188" s="83">
        <v>0</v>
      </c>
      <c r="R188" s="82">
        <f t="shared" si="149"/>
        <v>0</v>
      </c>
      <c r="T188" s="83">
        <v>0</v>
      </c>
      <c r="U188" s="83">
        <v>0</v>
      </c>
      <c r="V188" s="83">
        <v>0</v>
      </c>
      <c r="W188" s="83">
        <v>0</v>
      </c>
      <c r="X188" s="83">
        <v>0</v>
      </c>
      <c r="Y188" s="82">
        <f t="shared" si="150"/>
        <v>0</v>
      </c>
      <c r="AA188" s="83">
        <v>0</v>
      </c>
      <c r="AB188" s="83">
        <v>0</v>
      </c>
      <c r="AC188" s="83">
        <v>0</v>
      </c>
      <c r="AD188" s="83">
        <v>0</v>
      </c>
      <c r="AE188" s="83">
        <v>0</v>
      </c>
      <c r="AF188" s="82">
        <f t="shared" si="151"/>
        <v>0</v>
      </c>
      <c r="AH188" s="83">
        <v>0</v>
      </c>
      <c r="AI188" s="83">
        <v>0</v>
      </c>
      <c r="AJ188" s="83">
        <v>0</v>
      </c>
      <c r="AK188" s="83">
        <v>0</v>
      </c>
      <c r="AL188" s="83">
        <v>0</v>
      </c>
      <c r="AM188" s="82">
        <f t="shared" si="152"/>
        <v>0</v>
      </c>
    </row>
    <row r="189" spans="1:39" ht="15.75" thickBot="1">
      <c r="A189" s="134">
        <v>26</v>
      </c>
      <c r="B189" s="137" t="s">
        <v>31</v>
      </c>
      <c r="C189" s="140" t="s">
        <v>36</v>
      </c>
      <c r="D189" s="143" t="s">
        <v>44</v>
      </c>
      <c r="E189" s="88" t="str">
        <f t="shared" si="142"/>
        <v>Low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87">
        <f>SUM(F189:J189)</f>
        <v>0</v>
      </c>
      <c r="M189" s="83">
        <v>0</v>
      </c>
      <c r="N189" s="83">
        <v>0</v>
      </c>
      <c r="O189" s="83">
        <v>0</v>
      </c>
      <c r="P189" s="83">
        <v>0</v>
      </c>
      <c r="Q189" s="83">
        <v>0</v>
      </c>
      <c r="R189" s="87">
        <f>SUM(M189:Q189)</f>
        <v>0</v>
      </c>
      <c r="T189" s="83">
        <v>0</v>
      </c>
      <c r="U189" s="83">
        <v>0</v>
      </c>
      <c r="V189" s="83">
        <v>0</v>
      </c>
      <c r="W189" s="83">
        <v>0</v>
      </c>
      <c r="X189" s="83">
        <v>0</v>
      </c>
      <c r="Y189" s="87">
        <f>SUM(T189:X189)</f>
        <v>0</v>
      </c>
      <c r="AA189" s="83">
        <v>0</v>
      </c>
      <c r="AB189" s="83">
        <v>0</v>
      </c>
      <c r="AC189" s="83">
        <v>0</v>
      </c>
      <c r="AD189" s="83">
        <v>0</v>
      </c>
      <c r="AE189" s="83">
        <v>0</v>
      </c>
      <c r="AF189" s="87">
        <f>SUM(AA189:AE189)</f>
        <v>0</v>
      </c>
      <c r="AH189" s="83">
        <v>0</v>
      </c>
      <c r="AI189" s="83">
        <v>0</v>
      </c>
      <c r="AJ189" s="83">
        <v>0</v>
      </c>
      <c r="AK189" s="83">
        <v>0</v>
      </c>
      <c r="AL189" s="83">
        <v>0</v>
      </c>
      <c r="AM189" s="87">
        <f>SUM(AH189:AL189)</f>
        <v>0</v>
      </c>
    </row>
    <row r="190" spans="1:39" ht="15.75" thickBot="1">
      <c r="A190" s="135"/>
      <c r="B190" s="138"/>
      <c r="C190" s="141"/>
      <c r="D190" s="144"/>
      <c r="E190" s="86" t="str">
        <f t="shared" si="142"/>
        <v>Medium</v>
      </c>
      <c r="F190" s="83">
        <v>0</v>
      </c>
      <c r="G190" s="83">
        <v>0</v>
      </c>
      <c r="H190" s="83">
        <v>0</v>
      </c>
      <c r="I190" s="83">
        <v>0</v>
      </c>
      <c r="J190" s="83">
        <v>0</v>
      </c>
      <c r="K190" s="85">
        <f t="shared" ref="K190:K192" si="153">SUM(F190:J190)</f>
        <v>0</v>
      </c>
      <c r="M190" s="83">
        <v>0</v>
      </c>
      <c r="N190" s="83">
        <v>0</v>
      </c>
      <c r="O190" s="83">
        <v>0</v>
      </c>
      <c r="P190" s="83">
        <v>0</v>
      </c>
      <c r="Q190" s="83">
        <v>0</v>
      </c>
      <c r="R190" s="85">
        <f t="shared" ref="R190:R192" si="154">SUM(M190:Q190)</f>
        <v>0</v>
      </c>
      <c r="T190" s="83">
        <v>0</v>
      </c>
      <c r="U190" s="83">
        <v>0</v>
      </c>
      <c r="V190" s="83">
        <v>0</v>
      </c>
      <c r="W190" s="83">
        <v>0</v>
      </c>
      <c r="X190" s="83">
        <v>0</v>
      </c>
      <c r="Y190" s="85">
        <f t="shared" ref="Y190:Y192" si="155">SUM(T190:X190)</f>
        <v>0</v>
      </c>
      <c r="AA190" s="83">
        <v>0</v>
      </c>
      <c r="AB190" s="83">
        <v>0</v>
      </c>
      <c r="AC190" s="83">
        <v>0</v>
      </c>
      <c r="AD190" s="83">
        <v>0</v>
      </c>
      <c r="AE190" s="83">
        <v>0</v>
      </c>
      <c r="AF190" s="85">
        <f t="shared" ref="AF190:AF192" si="156">SUM(AA190:AE190)</f>
        <v>0</v>
      </c>
      <c r="AH190" s="83">
        <v>0</v>
      </c>
      <c r="AI190" s="83">
        <v>0</v>
      </c>
      <c r="AJ190" s="83">
        <v>0</v>
      </c>
      <c r="AK190" s="83">
        <v>0</v>
      </c>
      <c r="AL190" s="83">
        <v>0</v>
      </c>
      <c r="AM190" s="85">
        <f t="shared" ref="AM190:AM192" si="157">SUM(AH190:AL190)</f>
        <v>0</v>
      </c>
    </row>
    <row r="191" spans="1:39" ht="15.75" thickBot="1">
      <c r="A191" s="135"/>
      <c r="B191" s="138"/>
      <c r="C191" s="141"/>
      <c r="D191" s="144"/>
      <c r="E191" s="86" t="str">
        <f t="shared" si="142"/>
        <v>High</v>
      </c>
      <c r="F191" s="83">
        <v>0</v>
      </c>
      <c r="G191" s="83">
        <v>0</v>
      </c>
      <c r="H191" s="83">
        <v>0</v>
      </c>
      <c r="I191" s="83">
        <v>0</v>
      </c>
      <c r="J191" s="83">
        <v>0</v>
      </c>
      <c r="K191" s="85">
        <f t="shared" si="153"/>
        <v>0</v>
      </c>
      <c r="M191" s="83">
        <v>0</v>
      </c>
      <c r="N191" s="83">
        <v>0</v>
      </c>
      <c r="O191" s="83">
        <v>0</v>
      </c>
      <c r="P191" s="83">
        <v>0</v>
      </c>
      <c r="Q191" s="83">
        <v>0</v>
      </c>
      <c r="R191" s="85">
        <f t="shared" si="154"/>
        <v>0</v>
      </c>
      <c r="T191" s="83">
        <v>0</v>
      </c>
      <c r="U191" s="83">
        <v>0</v>
      </c>
      <c r="V191" s="83">
        <v>0</v>
      </c>
      <c r="W191" s="83">
        <v>0</v>
      </c>
      <c r="X191" s="83">
        <v>0</v>
      </c>
      <c r="Y191" s="85">
        <f t="shared" si="155"/>
        <v>0</v>
      </c>
      <c r="AA191" s="83">
        <v>0</v>
      </c>
      <c r="AB191" s="83">
        <v>0</v>
      </c>
      <c r="AC191" s="83">
        <v>0</v>
      </c>
      <c r="AD191" s="83">
        <v>0</v>
      </c>
      <c r="AE191" s="83">
        <v>0</v>
      </c>
      <c r="AF191" s="85">
        <f t="shared" si="156"/>
        <v>0</v>
      </c>
      <c r="AH191" s="83">
        <v>0</v>
      </c>
      <c r="AI191" s="83">
        <v>0</v>
      </c>
      <c r="AJ191" s="83">
        <v>0</v>
      </c>
      <c r="AK191" s="83">
        <v>0</v>
      </c>
      <c r="AL191" s="83">
        <v>0</v>
      </c>
      <c r="AM191" s="85">
        <f t="shared" si="157"/>
        <v>0</v>
      </c>
    </row>
    <row r="192" spans="1:39" ht="15.75" thickBot="1">
      <c r="A192" s="136"/>
      <c r="B192" s="139"/>
      <c r="C192" s="142"/>
      <c r="D192" s="145"/>
      <c r="E192" s="84" t="str">
        <f t="shared" si="142"/>
        <v>Very High</v>
      </c>
      <c r="F192" s="83">
        <v>0</v>
      </c>
      <c r="G192" s="83">
        <v>0</v>
      </c>
      <c r="H192" s="83">
        <v>0</v>
      </c>
      <c r="I192" s="83">
        <v>0</v>
      </c>
      <c r="J192" s="83">
        <v>0</v>
      </c>
      <c r="K192" s="82">
        <f t="shared" si="153"/>
        <v>0</v>
      </c>
      <c r="M192" s="83">
        <v>0</v>
      </c>
      <c r="N192" s="83">
        <v>0</v>
      </c>
      <c r="O192" s="83">
        <v>0</v>
      </c>
      <c r="P192" s="83">
        <v>0</v>
      </c>
      <c r="Q192" s="83">
        <v>0</v>
      </c>
      <c r="R192" s="82">
        <f t="shared" si="154"/>
        <v>0</v>
      </c>
      <c r="T192" s="83">
        <v>0</v>
      </c>
      <c r="U192" s="83">
        <v>0</v>
      </c>
      <c r="V192" s="83">
        <v>0</v>
      </c>
      <c r="W192" s="83">
        <v>0</v>
      </c>
      <c r="X192" s="83">
        <v>0</v>
      </c>
      <c r="Y192" s="82">
        <f t="shared" si="155"/>
        <v>0</v>
      </c>
      <c r="AA192" s="83">
        <v>0</v>
      </c>
      <c r="AB192" s="83">
        <v>0</v>
      </c>
      <c r="AC192" s="83">
        <v>0</v>
      </c>
      <c r="AD192" s="83">
        <v>0</v>
      </c>
      <c r="AE192" s="83">
        <v>0</v>
      </c>
      <c r="AF192" s="82">
        <f t="shared" si="156"/>
        <v>0</v>
      </c>
      <c r="AH192" s="83">
        <v>0</v>
      </c>
      <c r="AI192" s="83">
        <v>0</v>
      </c>
      <c r="AJ192" s="83">
        <v>0</v>
      </c>
      <c r="AK192" s="83">
        <v>0</v>
      </c>
      <c r="AL192" s="83">
        <v>0</v>
      </c>
      <c r="AM192" s="82">
        <f t="shared" si="157"/>
        <v>0</v>
      </c>
    </row>
    <row r="193" spans="1:39" ht="15.75" thickBot="1">
      <c r="A193" s="134">
        <v>27</v>
      </c>
      <c r="B193" s="137" t="s">
        <v>32</v>
      </c>
      <c r="C193" s="140" t="s">
        <v>36</v>
      </c>
      <c r="D193" s="143" t="s">
        <v>48</v>
      </c>
      <c r="E193" s="88" t="str">
        <f t="shared" si="142"/>
        <v>Low</v>
      </c>
      <c r="F193" s="83">
        <v>0</v>
      </c>
      <c r="G193" s="83">
        <v>0</v>
      </c>
      <c r="H193" s="83">
        <v>0</v>
      </c>
      <c r="I193" s="83">
        <v>0</v>
      </c>
      <c r="J193" s="83">
        <v>0</v>
      </c>
      <c r="K193" s="87">
        <f>SUM(F193:J193)</f>
        <v>0</v>
      </c>
      <c r="M193" s="83">
        <v>0</v>
      </c>
      <c r="N193" s="83">
        <v>0</v>
      </c>
      <c r="O193" s="83">
        <v>0</v>
      </c>
      <c r="P193" s="83">
        <v>0</v>
      </c>
      <c r="Q193" s="83">
        <v>0</v>
      </c>
      <c r="R193" s="87">
        <f>SUM(M193:Q193)</f>
        <v>0</v>
      </c>
      <c r="T193" s="83">
        <v>0</v>
      </c>
      <c r="U193" s="83">
        <v>0</v>
      </c>
      <c r="V193" s="83">
        <v>0</v>
      </c>
      <c r="W193" s="83">
        <v>0</v>
      </c>
      <c r="X193" s="83">
        <v>0</v>
      </c>
      <c r="Y193" s="87">
        <f>SUM(T193:X193)</f>
        <v>0</v>
      </c>
      <c r="AA193" s="83">
        <v>0</v>
      </c>
      <c r="AB193" s="83">
        <v>0</v>
      </c>
      <c r="AC193" s="83">
        <v>0</v>
      </c>
      <c r="AD193" s="83">
        <v>0</v>
      </c>
      <c r="AE193" s="83">
        <v>0</v>
      </c>
      <c r="AF193" s="87">
        <f>SUM(AA193:AE193)</f>
        <v>0</v>
      </c>
      <c r="AH193" s="83">
        <v>0</v>
      </c>
      <c r="AI193" s="83">
        <v>0</v>
      </c>
      <c r="AJ193" s="83">
        <v>0</v>
      </c>
      <c r="AK193" s="83">
        <v>0</v>
      </c>
      <c r="AL193" s="83">
        <v>0</v>
      </c>
      <c r="AM193" s="87">
        <f>SUM(AH193:AL193)</f>
        <v>0</v>
      </c>
    </row>
    <row r="194" spans="1:39" ht="15.75" thickBot="1">
      <c r="A194" s="135"/>
      <c r="B194" s="138"/>
      <c r="C194" s="141"/>
      <c r="D194" s="144"/>
      <c r="E194" s="86" t="str">
        <f t="shared" si="142"/>
        <v>Medium</v>
      </c>
      <c r="F194" s="83">
        <v>0</v>
      </c>
      <c r="G194" s="83">
        <v>0</v>
      </c>
      <c r="H194" s="83">
        <v>0</v>
      </c>
      <c r="I194" s="83">
        <v>0</v>
      </c>
      <c r="J194" s="83">
        <v>0</v>
      </c>
      <c r="K194" s="85">
        <f t="shared" ref="K194:K196" si="158">SUM(F194:J194)</f>
        <v>0</v>
      </c>
      <c r="M194" s="83">
        <v>0</v>
      </c>
      <c r="N194" s="83">
        <v>0</v>
      </c>
      <c r="O194" s="83">
        <v>0</v>
      </c>
      <c r="P194" s="83">
        <v>0</v>
      </c>
      <c r="Q194" s="83">
        <v>0</v>
      </c>
      <c r="R194" s="85">
        <f t="shared" ref="R194:R196" si="159">SUM(M194:Q194)</f>
        <v>0</v>
      </c>
      <c r="T194" s="83">
        <v>0</v>
      </c>
      <c r="U194" s="83">
        <v>0</v>
      </c>
      <c r="V194" s="83">
        <v>0</v>
      </c>
      <c r="W194" s="83">
        <v>0</v>
      </c>
      <c r="X194" s="83">
        <v>0</v>
      </c>
      <c r="Y194" s="85">
        <f t="shared" ref="Y194:Y196" si="160">SUM(T194:X194)</f>
        <v>0</v>
      </c>
      <c r="AA194" s="83">
        <v>0</v>
      </c>
      <c r="AB194" s="83">
        <v>0</v>
      </c>
      <c r="AC194" s="83">
        <v>0</v>
      </c>
      <c r="AD194" s="83">
        <v>0</v>
      </c>
      <c r="AE194" s="83">
        <v>0</v>
      </c>
      <c r="AF194" s="85">
        <f t="shared" ref="AF194:AF196" si="161">SUM(AA194:AE194)</f>
        <v>0</v>
      </c>
      <c r="AH194" s="83">
        <v>0</v>
      </c>
      <c r="AI194" s="83">
        <v>0</v>
      </c>
      <c r="AJ194" s="83">
        <v>0</v>
      </c>
      <c r="AK194" s="83">
        <v>0</v>
      </c>
      <c r="AL194" s="83">
        <v>0</v>
      </c>
      <c r="AM194" s="85">
        <f t="shared" ref="AM194:AM196" si="162">SUM(AH194:AL194)</f>
        <v>0</v>
      </c>
    </row>
    <row r="195" spans="1:39" ht="15.75" thickBot="1">
      <c r="A195" s="135"/>
      <c r="B195" s="138"/>
      <c r="C195" s="141"/>
      <c r="D195" s="144"/>
      <c r="E195" s="86" t="str">
        <f t="shared" si="142"/>
        <v>High</v>
      </c>
      <c r="F195" s="83">
        <v>0</v>
      </c>
      <c r="G195" s="83">
        <v>0</v>
      </c>
      <c r="H195" s="83">
        <v>0</v>
      </c>
      <c r="I195" s="83">
        <v>0</v>
      </c>
      <c r="J195" s="83">
        <v>0</v>
      </c>
      <c r="K195" s="85">
        <f t="shared" si="158"/>
        <v>0</v>
      </c>
      <c r="M195" s="83">
        <v>0</v>
      </c>
      <c r="N195" s="83">
        <v>0</v>
      </c>
      <c r="O195" s="83">
        <v>0</v>
      </c>
      <c r="P195" s="83">
        <v>0</v>
      </c>
      <c r="Q195" s="83">
        <v>0</v>
      </c>
      <c r="R195" s="85">
        <f t="shared" si="159"/>
        <v>0</v>
      </c>
      <c r="T195" s="83">
        <v>0</v>
      </c>
      <c r="U195" s="83">
        <v>0</v>
      </c>
      <c r="V195" s="83">
        <v>0</v>
      </c>
      <c r="W195" s="83">
        <v>0</v>
      </c>
      <c r="X195" s="83">
        <v>0</v>
      </c>
      <c r="Y195" s="85">
        <f t="shared" si="160"/>
        <v>0</v>
      </c>
      <c r="AA195" s="83">
        <v>0</v>
      </c>
      <c r="AB195" s="83">
        <v>0</v>
      </c>
      <c r="AC195" s="83">
        <v>0</v>
      </c>
      <c r="AD195" s="83">
        <v>0</v>
      </c>
      <c r="AE195" s="83">
        <v>0</v>
      </c>
      <c r="AF195" s="85">
        <f t="shared" si="161"/>
        <v>0</v>
      </c>
      <c r="AH195" s="83">
        <v>0</v>
      </c>
      <c r="AI195" s="83">
        <v>0</v>
      </c>
      <c r="AJ195" s="83">
        <v>0</v>
      </c>
      <c r="AK195" s="83">
        <v>0</v>
      </c>
      <c r="AL195" s="83">
        <v>0</v>
      </c>
      <c r="AM195" s="85">
        <f t="shared" si="162"/>
        <v>0</v>
      </c>
    </row>
    <row r="196" spans="1:39" ht="15.75" thickBot="1">
      <c r="A196" s="136"/>
      <c r="B196" s="139"/>
      <c r="C196" s="142"/>
      <c r="D196" s="145"/>
      <c r="E196" s="84" t="str">
        <f t="shared" si="142"/>
        <v>Very High</v>
      </c>
      <c r="F196" s="83">
        <v>0</v>
      </c>
      <c r="G196" s="83">
        <v>0</v>
      </c>
      <c r="H196" s="83">
        <v>0</v>
      </c>
      <c r="I196" s="83">
        <v>0</v>
      </c>
      <c r="J196" s="83">
        <v>0</v>
      </c>
      <c r="K196" s="82">
        <f t="shared" si="158"/>
        <v>0</v>
      </c>
      <c r="M196" s="83">
        <v>0</v>
      </c>
      <c r="N196" s="83">
        <v>0</v>
      </c>
      <c r="O196" s="83">
        <v>0</v>
      </c>
      <c r="P196" s="83">
        <v>0</v>
      </c>
      <c r="Q196" s="83">
        <v>0</v>
      </c>
      <c r="R196" s="82">
        <f t="shared" si="159"/>
        <v>0</v>
      </c>
      <c r="T196" s="83">
        <v>0</v>
      </c>
      <c r="U196" s="83">
        <v>0</v>
      </c>
      <c r="V196" s="83">
        <v>0</v>
      </c>
      <c r="W196" s="83">
        <v>0</v>
      </c>
      <c r="X196" s="83">
        <v>0</v>
      </c>
      <c r="Y196" s="82">
        <f t="shared" si="160"/>
        <v>0</v>
      </c>
      <c r="AA196" s="83">
        <v>0</v>
      </c>
      <c r="AB196" s="83">
        <v>0</v>
      </c>
      <c r="AC196" s="83">
        <v>0</v>
      </c>
      <c r="AD196" s="83">
        <v>0</v>
      </c>
      <c r="AE196" s="83">
        <v>0</v>
      </c>
      <c r="AF196" s="82">
        <f t="shared" si="161"/>
        <v>0</v>
      </c>
      <c r="AH196" s="83">
        <v>0</v>
      </c>
      <c r="AI196" s="83">
        <v>0</v>
      </c>
      <c r="AJ196" s="83">
        <v>0</v>
      </c>
      <c r="AK196" s="83">
        <v>0</v>
      </c>
      <c r="AL196" s="83">
        <v>0</v>
      </c>
      <c r="AM196" s="82">
        <f t="shared" si="162"/>
        <v>0</v>
      </c>
    </row>
    <row r="197" spans="1:39" ht="15.75" thickBot="1">
      <c r="A197" s="134">
        <v>28</v>
      </c>
      <c r="B197" s="137" t="s">
        <v>33</v>
      </c>
      <c r="C197" s="140" t="s">
        <v>36</v>
      </c>
      <c r="D197" s="143" t="s">
        <v>44</v>
      </c>
      <c r="E197" s="88" t="str">
        <f t="shared" si="142"/>
        <v>Low</v>
      </c>
      <c r="F197" s="83">
        <v>0</v>
      </c>
      <c r="G197" s="83">
        <v>0</v>
      </c>
      <c r="H197" s="83">
        <v>0</v>
      </c>
      <c r="I197" s="83">
        <v>0</v>
      </c>
      <c r="J197" s="83">
        <v>0</v>
      </c>
      <c r="K197" s="87">
        <f>SUM(F197:J197)</f>
        <v>0</v>
      </c>
      <c r="M197" s="83">
        <v>0</v>
      </c>
      <c r="N197" s="83">
        <v>0</v>
      </c>
      <c r="O197" s="83">
        <v>0</v>
      </c>
      <c r="P197" s="83">
        <v>0</v>
      </c>
      <c r="Q197" s="83">
        <v>0</v>
      </c>
      <c r="R197" s="87">
        <f>SUM(M197:Q197)</f>
        <v>0</v>
      </c>
      <c r="T197" s="83">
        <v>0</v>
      </c>
      <c r="U197" s="83">
        <v>0</v>
      </c>
      <c r="V197" s="83">
        <v>0</v>
      </c>
      <c r="W197" s="83">
        <v>0</v>
      </c>
      <c r="X197" s="83">
        <v>0</v>
      </c>
      <c r="Y197" s="87">
        <f>SUM(T197:X197)</f>
        <v>0</v>
      </c>
      <c r="AA197" s="83">
        <v>0</v>
      </c>
      <c r="AB197" s="83">
        <v>0</v>
      </c>
      <c r="AC197" s="83">
        <v>0</v>
      </c>
      <c r="AD197" s="83">
        <v>0</v>
      </c>
      <c r="AE197" s="83">
        <v>0</v>
      </c>
      <c r="AF197" s="87">
        <f>SUM(AA197:AE197)</f>
        <v>0</v>
      </c>
      <c r="AH197" s="83">
        <v>0</v>
      </c>
      <c r="AI197" s="83">
        <v>0</v>
      </c>
      <c r="AJ197" s="83">
        <v>0</v>
      </c>
      <c r="AK197" s="83">
        <v>0</v>
      </c>
      <c r="AL197" s="83">
        <v>0</v>
      </c>
      <c r="AM197" s="87">
        <f>SUM(AH197:AL197)</f>
        <v>0</v>
      </c>
    </row>
    <row r="198" spans="1:39" ht="15.75" thickBot="1">
      <c r="A198" s="135"/>
      <c r="B198" s="138"/>
      <c r="C198" s="141"/>
      <c r="D198" s="144"/>
      <c r="E198" s="86" t="str">
        <f t="shared" si="142"/>
        <v>Medium</v>
      </c>
      <c r="F198" s="83">
        <v>0</v>
      </c>
      <c r="G198" s="83">
        <v>0</v>
      </c>
      <c r="H198" s="83">
        <v>0</v>
      </c>
      <c r="I198" s="83">
        <v>0</v>
      </c>
      <c r="J198" s="83">
        <v>0</v>
      </c>
      <c r="K198" s="85">
        <f t="shared" ref="K198:K200" si="163">SUM(F198:J198)</f>
        <v>0</v>
      </c>
      <c r="M198" s="83">
        <v>0</v>
      </c>
      <c r="N198" s="83">
        <v>0</v>
      </c>
      <c r="O198" s="83">
        <v>0</v>
      </c>
      <c r="P198" s="83">
        <v>0</v>
      </c>
      <c r="Q198" s="83">
        <v>0</v>
      </c>
      <c r="R198" s="85">
        <f t="shared" ref="R198:R200" si="164">SUM(M198:Q198)</f>
        <v>0</v>
      </c>
      <c r="T198" s="83">
        <v>0</v>
      </c>
      <c r="U198" s="83">
        <v>0</v>
      </c>
      <c r="V198" s="83">
        <v>0</v>
      </c>
      <c r="W198" s="83">
        <v>0</v>
      </c>
      <c r="X198" s="83">
        <v>0</v>
      </c>
      <c r="Y198" s="85">
        <f t="shared" ref="Y198:Y200" si="165">SUM(T198:X198)</f>
        <v>0</v>
      </c>
      <c r="AA198" s="83">
        <v>0</v>
      </c>
      <c r="AB198" s="83">
        <v>0</v>
      </c>
      <c r="AC198" s="83">
        <v>0</v>
      </c>
      <c r="AD198" s="83">
        <v>0</v>
      </c>
      <c r="AE198" s="83">
        <v>0</v>
      </c>
      <c r="AF198" s="85">
        <f t="shared" ref="AF198:AF200" si="166">SUM(AA198:AE198)</f>
        <v>0</v>
      </c>
      <c r="AH198" s="83">
        <v>0</v>
      </c>
      <c r="AI198" s="83">
        <v>0</v>
      </c>
      <c r="AJ198" s="83">
        <v>0</v>
      </c>
      <c r="AK198" s="83">
        <v>0</v>
      </c>
      <c r="AL198" s="83">
        <v>0</v>
      </c>
      <c r="AM198" s="85">
        <f t="shared" ref="AM198:AM200" si="167">SUM(AH198:AL198)</f>
        <v>0</v>
      </c>
    </row>
    <row r="199" spans="1:39" ht="15.75" thickBot="1">
      <c r="A199" s="135"/>
      <c r="B199" s="138"/>
      <c r="C199" s="141"/>
      <c r="D199" s="144"/>
      <c r="E199" s="86" t="str">
        <f t="shared" si="142"/>
        <v>High</v>
      </c>
      <c r="F199" s="83">
        <v>0</v>
      </c>
      <c r="G199" s="83">
        <v>0</v>
      </c>
      <c r="H199" s="83">
        <v>0</v>
      </c>
      <c r="I199" s="83">
        <v>0</v>
      </c>
      <c r="J199" s="83">
        <v>0</v>
      </c>
      <c r="K199" s="85">
        <f t="shared" si="163"/>
        <v>0</v>
      </c>
      <c r="M199" s="83">
        <v>0</v>
      </c>
      <c r="N199" s="83">
        <v>0</v>
      </c>
      <c r="O199" s="83">
        <v>0</v>
      </c>
      <c r="P199" s="83">
        <v>0</v>
      </c>
      <c r="Q199" s="83">
        <v>0</v>
      </c>
      <c r="R199" s="85">
        <f t="shared" si="164"/>
        <v>0</v>
      </c>
      <c r="T199" s="83">
        <v>0</v>
      </c>
      <c r="U199" s="83">
        <v>0</v>
      </c>
      <c r="V199" s="83">
        <v>0</v>
      </c>
      <c r="W199" s="83">
        <v>0</v>
      </c>
      <c r="X199" s="83">
        <v>0</v>
      </c>
      <c r="Y199" s="85">
        <f t="shared" si="165"/>
        <v>0</v>
      </c>
      <c r="AA199" s="83">
        <v>0</v>
      </c>
      <c r="AB199" s="83">
        <v>0</v>
      </c>
      <c r="AC199" s="83">
        <v>0</v>
      </c>
      <c r="AD199" s="83">
        <v>0</v>
      </c>
      <c r="AE199" s="83">
        <v>0</v>
      </c>
      <c r="AF199" s="85">
        <f t="shared" si="166"/>
        <v>0</v>
      </c>
      <c r="AH199" s="83">
        <v>0</v>
      </c>
      <c r="AI199" s="83">
        <v>0</v>
      </c>
      <c r="AJ199" s="83">
        <v>0</v>
      </c>
      <c r="AK199" s="83">
        <v>0</v>
      </c>
      <c r="AL199" s="83">
        <v>0</v>
      </c>
      <c r="AM199" s="85">
        <f t="shared" si="167"/>
        <v>0</v>
      </c>
    </row>
    <row r="200" spans="1:39" ht="15.75" thickBot="1">
      <c r="A200" s="136"/>
      <c r="B200" s="139"/>
      <c r="C200" s="142"/>
      <c r="D200" s="145"/>
      <c r="E200" s="84" t="str">
        <f t="shared" si="142"/>
        <v>Very High</v>
      </c>
      <c r="F200" s="83">
        <v>0</v>
      </c>
      <c r="G200" s="83">
        <v>0</v>
      </c>
      <c r="H200" s="83">
        <v>0</v>
      </c>
      <c r="I200" s="83">
        <v>0</v>
      </c>
      <c r="J200" s="83">
        <v>0</v>
      </c>
      <c r="K200" s="82">
        <f t="shared" si="163"/>
        <v>0</v>
      </c>
      <c r="M200" s="83">
        <v>0</v>
      </c>
      <c r="N200" s="83">
        <v>0</v>
      </c>
      <c r="O200" s="83">
        <v>0</v>
      </c>
      <c r="P200" s="83">
        <v>0</v>
      </c>
      <c r="Q200" s="83">
        <v>0</v>
      </c>
      <c r="R200" s="82">
        <f t="shared" si="164"/>
        <v>0</v>
      </c>
      <c r="T200" s="83">
        <v>0</v>
      </c>
      <c r="U200" s="83">
        <v>0</v>
      </c>
      <c r="V200" s="83">
        <v>0</v>
      </c>
      <c r="W200" s="83">
        <v>0</v>
      </c>
      <c r="X200" s="83">
        <v>0</v>
      </c>
      <c r="Y200" s="82">
        <f t="shared" si="165"/>
        <v>0</v>
      </c>
      <c r="AA200" s="83">
        <v>0</v>
      </c>
      <c r="AB200" s="83">
        <v>0</v>
      </c>
      <c r="AC200" s="83">
        <v>0</v>
      </c>
      <c r="AD200" s="83">
        <v>0</v>
      </c>
      <c r="AE200" s="83">
        <v>0</v>
      </c>
      <c r="AF200" s="82">
        <f t="shared" si="166"/>
        <v>0</v>
      </c>
      <c r="AH200" s="83">
        <v>0</v>
      </c>
      <c r="AI200" s="83">
        <v>0</v>
      </c>
      <c r="AJ200" s="83">
        <v>0</v>
      </c>
      <c r="AK200" s="83">
        <v>0</v>
      </c>
      <c r="AL200" s="83">
        <v>0</v>
      </c>
      <c r="AM200" s="82">
        <f t="shared" si="167"/>
        <v>0</v>
      </c>
    </row>
    <row r="201" spans="1:39" ht="15.75" thickBot="1">
      <c r="A201" s="134">
        <v>29</v>
      </c>
      <c r="B201" s="137" t="s">
        <v>34</v>
      </c>
      <c r="C201" s="140" t="s">
        <v>36</v>
      </c>
      <c r="D201" s="143" t="s">
        <v>44</v>
      </c>
      <c r="E201" s="88" t="str">
        <f t="shared" si="142"/>
        <v>Low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7">
        <f>SUM(F201:J201)</f>
        <v>0</v>
      </c>
      <c r="M201" s="83">
        <v>0</v>
      </c>
      <c r="N201" s="83">
        <v>0</v>
      </c>
      <c r="O201" s="83">
        <v>0</v>
      </c>
      <c r="P201" s="83">
        <v>0</v>
      </c>
      <c r="Q201" s="83">
        <v>0</v>
      </c>
      <c r="R201" s="87">
        <f>SUM(M201:Q201)</f>
        <v>0</v>
      </c>
      <c r="T201" s="83">
        <v>0</v>
      </c>
      <c r="U201" s="83">
        <v>0</v>
      </c>
      <c r="V201" s="83">
        <v>0</v>
      </c>
      <c r="W201" s="83">
        <v>0</v>
      </c>
      <c r="X201" s="83">
        <v>0</v>
      </c>
      <c r="Y201" s="87">
        <f>SUM(T201:X201)</f>
        <v>0</v>
      </c>
      <c r="AA201" s="83">
        <v>0</v>
      </c>
      <c r="AB201" s="83">
        <v>0</v>
      </c>
      <c r="AC201" s="83">
        <v>0</v>
      </c>
      <c r="AD201" s="83">
        <v>0</v>
      </c>
      <c r="AE201" s="83">
        <v>0</v>
      </c>
      <c r="AF201" s="87">
        <f>SUM(AA201:AE201)</f>
        <v>0</v>
      </c>
      <c r="AH201" s="83">
        <v>0</v>
      </c>
      <c r="AI201" s="83">
        <v>0</v>
      </c>
      <c r="AJ201" s="83">
        <v>0</v>
      </c>
      <c r="AK201" s="83">
        <v>0</v>
      </c>
      <c r="AL201" s="83">
        <v>0</v>
      </c>
      <c r="AM201" s="87">
        <f>SUM(AH201:AL201)</f>
        <v>0</v>
      </c>
    </row>
    <row r="202" spans="1:39" ht="15.75" thickBot="1">
      <c r="A202" s="135"/>
      <c r="B202" s="138"/>
      <c r="C202" s="141"/>
      <c r="D202" s="144"/>
      <c r="E202" s="86" t="str">
        <f t="shared" si="142"/>
        <v>Medium</v>
      </c>
      <c r="F202" s="83">
        <v>0</v>
      </c>
      <c r="G202" s="83">
        <v>0</v>
      </c>
      <c r="H202" s="83">
        <v>0</v>
      </c>
      <c r="I202" s="83">
        <v>0</v>
      </c>
      <c r="J202" s="83">
        <v>0</v>
      </c>
      <c r="K202" s="85">
        <f t="shared" ref="K202:K204" si="168">SUM(F202:J202)</f>
        <v>0</v>
      </c>
      <c r="M202" s="83">
        <v>0</v>
      </c>
      <c r="N202" s="83">
        <v>0</v>
      </c>
      <c r="O202" s="83">
        <v>0</v>
      </c>
      <c r="P202" s="83">
        <v>0</v>
      </c>
      <c r="Q202" s="83">
        <v>0</v>
      </c>
      <c r="R202" s="85">
        <f t="shared" ref="R202:R204" si="169">SUM(M202:Q202)</f>
        <v>0</v>
      </c>
      <c r="T202" s="83">
        <v>0</v>
      </c>
      <c r="U202" s="83">
        <v>0</v>
      </c>
      <c r="V202" s="83">
        <v>0</v>
      </c>
      <c r="W202" s="83">
        <v>0</v>
      </c>
      <c r="X202" s="83">
        <v>0</v>
      </c>
      <c r="Y202" s="85">
        <f t="shared" ref="Y202:Y204" si="170">SUM(T202:X202)</f>
        <v>0</v>
      </c>
      <c r="AA202" s="83">
        <v>0</v>
      </c>
      <c r="AB202" s="83">
        <v>0</v>
      </c>
      <c r="AC202" s="83">
        <v>0</v>
      </c>
      <c r="AD202" s="83">
        <v>0</v>
      </c>
      <c r="AE202" s="83">
        <v>0</v>
      </c>
      <c r="AF202" s="85">
        <f t="shared" ref="AF202:AF204" si="171">SUM(AA202:AE202)</f>
        <v>0</v>
      </c>
      <c r="AH202" s="83">
        <v>0</v>
      </c>
      <c r="AI202" s="83">
        <v>0</v>
      </c>
      <c r="AJ202" s="83">
        <v>0</v>
      </c>
      <c r="AK202" s="83">
        <v>0</v>
      </c>
      <c r="AL202" s="83">
        <v>0</v>
      </c>
      <c r="AM202" s="85">
        <f t="shared" ref="AM202:AM204" si="172">SUM(AH202:AL202)</f>
        <v>0</v>
      </c>
    </row>
    <row r="203" spans="1:39" ht="15.75" thickBot="1">
      <c r="A203" s="135"/>
      <c r="B203" s="138"/>
      <c r="C203" s="141"/>
      <c r="D203" s="144"/>
      <c r="E203" s="86" t="str">
        <f t="shared" si="142"/>
        <v>High</v>
      </c>
      <c r="F203" s="83">
        <v>0</v>
      </c>
      <c r="G203" s="83">
        <v>0</v>
      </c>
      <c r="H203" s="83">
        <v>0</v>
      </c>
      <c r="I203" s="83">
        <v>0</v>
      </c>
      <c r="J203" s="83">
        <v>0</v>
      </c>
      <c r="K203" s="85">
        <f t="shared" si="168"/>
        <v>0</v>
      </c>
      <c r="M203" s="83">
        <v>0</v>
      </c>
      <c r="N203" s="83">
        <v>0</v>
      </c>
      <c r="O203" s="83">
        <v>0</v>
      </c>
      <c r="P203" s="83">
        <v>0</v>
      </c>
      <c r="Q203" s="83">
        <v>0</v>
      </c>
      <c r="R203" s="85">
        <f t="shared" si="169"/>
        <v>0</v>
      </c>
      <c r="T203" s="83">
        <v>0</v>
      </c>
      <c r="U203" s="83">
        <v>0</v>
      </c>
      <c r="V203" s="83">
        <v>0</v>
      </c>
      <c r="W203" s="83">
        <v>0</v>
      </c>
      <c r="X203" s="83">
        <v>0</v>
      </c>
      <c r="Y203" s="85">
        <f t="shared" si="170"/>
        <v>0</v>
      </c>
      <c r="AA203" s="83">
        <v>0</v>
      </c>
      <c r="AB203" s="83">
        <v>0</v>
      </c>
      <c r="AC203" s="83">
        <v>0</v>
      </c>
      <c r="AD203" s="83">
        <v>0</v>
      </c>
      <c r="AE203" s="83">
        <v>0</v>
      </c>
      <c r="AF203" s="85">
        <f t="shared" si="171"/>
        <v>0</v>
      </c>
      <c r="AH203" s="83">
        <v>0</v>
      </c>
      <c r="AI203" s="83">
        <v>0</v>
      </c>
      <c r="AJ203" s="83">
        <v>0</v>
      </c>
      <c r="AK203" s="83">
        <v>0</v>
      </c>
      <c r="AL203" s="83">
        <v>0</v>
      </c>
      <c r="AM203" s="85">
        <f t="shared" si="172"/>
        <v>0</v>
      </c>
    </row>
    <row r="204" spans="1:39" ht="15.75" thickBot="1">
      <c r="A204" s="136"/>
      <c r="B204" s="139"/>
      <c r="C204" s="142"/>
      <c r="D204" s="145"/>
      <c r="E204" s="84" t="str">
        <f t="shared" si="142"/>
        <v>Very High</v>
      </c>
      <c r="F204" s="83">
        <v>0</v>
      </c>
      <c r="G204" s="83">
        <v>0</v>
      </c>
      <c r="H204" s="83">
        <v>0</v>
      </c>
      <c r="I204" s="83">
        <v>0</v>
      </c>
      <c r="J204" s="83">
        <v>0</v>
      </c>
      <c r="K204" s="82">
        <f t="shared" si="168"/>
        <v>0</v>
      </c>
      <c r="M204" s="83">
        <v>0</v>
      </c>
      <c r="N204" s="83">
        <v>0</v>
      </c>
      <c r="O204" s="83">
        <v>0</v>
      </c>
      <c r="P204" s="83">
        <v>0</v>
      </c>
      <c r="Q204" s="83">
        <v>0</v>
      </c>
      <c r="R204" s="82">
        <f t="shared" si="169"/>
        <v>0</v>
      </c>
      <c r="T204" s="83">
        <v>0</v>
      </c>
      <c r="U204" s="83">
        <v>0</v>
      </c>
      <c r="V204" s="83">
        <v>0</v>
      </c>
      <c r="W204" s="83">
        <v>0</v>
      </c>
      <c r="X204" s="83">
        <v>0</v>
      </c>
      <c r="Y204" s="82">
        <f t="shared" si="170"/>
        <v>0</v>
      </c>
      <c r="AA204" s="83">
        <v>0</v>
      </c>
      <c r="AB204" s="83">
        <v>0</v>
      </c>
      <c r="AC204" s="83">
        <v>0</v>
      </c>
      <c r="AD204" s="83">
        <v>0</v>
      </c>
      <c r="AE204" s="83">
        <v>0</v>
      </c>
      <c r="AF204" s="82">
        <f t="shared" si="171"/>
        <v>0</v>
      </c>
      <c r="AH204" s="83">
        <v>0</v>
      </c>
      <c r="AI204" s="83">
        <v>0</v>
      </c>
      <c r="AJ204" s="83">
        <v>0</v>
      </c>
      <c r="AK204" s="83">
        <v>0</v>
      </c>
      <c r="AL204" s="83">
        <v>0</v>
      </c>
      <c r="AM204" s="82">
        <f t="shared" si="172"/>
        <v>0</v>
      </c>
    </row>
  </sheetData>
  <sheetProtection formatCells="0" formatColumns="0" formatRows="0" autoFilter="0"/>
  <mergeCells count="180">
    <mergeCell ref="AH166:AL166"/>
    <mergeCell ref="AA144:AE144"/>
    <mergeCell ref="AH144:AL144"/>
    <mergeCell ref="AH155:AL155"/>
    <mergeCell ref="M155:Q155"/>
    <mergeCell ref="AH111:AL111"/>
    <mergeCell ref="AF3:AF4"/>
    <mergeCell ref="AH3:AL3"/>
    <mergeCell ref="AA1:AE1"/>
    <mergeCell ref="AH1:AL1"/>
    <mergeCell ref="AA155:AE155"/>
    <mergeCell ref="T144:X144"/>
    <mergeCell ref="T155:X155"/>
    <mergeCell ref="T166:X166"/>
    <mergeCell ref="AA3:AE3"/>
    <mergeCell ref="T1:X1"/>
    <mergeCell ref="T2:Y2"/>
    <mergeCell ref="T3:X3"/>
    <mergeCell ref="Y3:Y4"/>
    <mergeCell ref="T89:X89"/>
    <mergeCell ref="T100:X100"/>
    <mergeCell ref="AA89:AE89"/>
    <mergeCell ref="AA100:AE100"/>
    <mergeCell ref="AA166:AE166"/>
    <mergeCell ref="AA122:AE122"/>
    <mergeCell ref="AH122:AL122"/>
    <mergeCell ref="AA133:AE133"/>
    <mergeCell ref="AH133:AL133"/>
    <mergeCell ref="C17:C20"/>
    <mergeCell ref="D17:D20"/>
    <mergeCell ref="C29:C32"/>
    <mergeCell ref="D29:D32"/>
    <mergeCell ref="C25:C28"/>
    <mergeCell ref="D25:D28"/>
    <mergeCell ref="T122:X122"/>
    <mergeCell ref="T133:X133"/>
    <mergeCell ref="T111:X111"/>
    <mergeCell ref="AA111:AE111"/>
    <mergeCell ref="AH89:AL89"/>
    <mergeCell ref="AH100:AL100"/>
    <mergeCell ref="M166:Q166"/>
    <mergeCell ref="K3:K4"/>
    <mergeCell ref="M100:Q100"/>
    <mergeCell ref="F2:K2"/>
    <mergeCell ref="M2:R2"/>
    <mergeCell ref="R3:R4"/>
    <mergeCell ref="M1:Q1"/>
    <mergeCell ref="M3:Q3"/>
    <mergeCell ref="M89:Q89"/>
    <mergeCell ref="F89:J89"/>
    <mergeCell ref="M144:Q144"/>
    <mergeCell ref="F133:J133"/>
    <mergeCell ref="F144:J144"/>
    <mergeCell ref="M111:Q111"/>
    <mergeCell ref="M122:Q122"/>
    <mergeCell ref="M133:Q133"/>
    <mergeCell ref="F100:J100"/>
    <mergeCell ref="F111:J111"/>
    <mergeCell ref="F122:J122"/>
    <mergeCell ref="F155:J155"/>
    <mergeCell ref="F166:J166"/>
    <mergeCell ref="F1:J1"/>
    <mergeCell ref="F3:J3"/>
    <mergeCell ref="AH2:AM2"/>
    <mergeCell ref="AM3:AM4"/>
    <mergeCell ref="A5:A8"/>
    <mergeCell ref="B5:B8"/>
    <mergeCell ref="C5:C8"/>
    <mergeCell ref="D5:D8"/>
    <mergeCell ref="A9:A12"/>
    <mergeCell ref="B9:B12"/>
    <mergeCell ref="C9:C12"/>
    <mergeCell ref="D9:D12"/>
    <mergeCell ref="A1:B4"/>
    <mergeCell ref="C1:C4"/>
    <mergeCell ref="E1:E4"/>
    <mergeCell ref="AA2:AF2"/>
    <mergeCell ref="D1:D4"/>
    <mergeCell ref="A13:A16"/>
    <mergeCell ref="B13:B16"/>
    <mergeCell ref="C13:C16"/>
    <mergeCell ref="D13:D16"/>
    <mergeCell ref="A37:A40"/>
    <mergeCell ref="B37:B40"/>
    <mergeCell ref="A17:A20"/>
    <mergeCell ref="B17:B20"/>
    <mergeCell ref="A29:A32"/>
    <mergeCell ref="B29:B32"/>
    <mergeCell ref="A33:A36"/>
    <mergeCell ref="B33:B36"/>
    <mergeCell ref="C33:C36"/>
    <mergeCell ref="D33:D36"/>
    <mergeCell ref="A21:A24"/>
    <mergeCell ref="B21:B24"/>
    <mergeCell ref="C21:C24"/>
    <mergeCell ref="D21:D24"/>
    <mergeCell ref="A25:A28"/>
    <mergeCell ref="B25:B28"/>
    <mergeCell ref="C37:C40"/>
    <mergeCell ref="D37:D40"/>
    <mergeCell ref="A89:A132"/>
    <mergeCell ref="B89:B132"/>
    <mergeCell ref="D85:D88"/>
    <mergeCell ref="A73:A76"/>
    <mergeCell ref="B77:B80"/>
    <mergeCell ref="C77:C80"/>
    <mergeCell ref="D77:D80"/>
    <mergeCell ref="A61:A64"/>
    <mergeCell ref="B61:B64"/>
    <mergeCell ref="C61:C64"/>
    <mergeCell ref="D61:D64"/>
    <mergeCell ref="D69:D72"/>
    <mergeCell ref="A65:A68"/>
    <mergeCell ref="B65:B68"/>
    <mergeCell ref="C65:C68"/>
    <mergeCell ref="A53:A56"/>
    <mergeCell ref="B53:B56"/>
    <mergeCell ref="C53:C56"/>
    <mergeCell ref="D53:D56"/>
    <mergeCell ref="A45:A48"/>
    <mergeCell ref="B45:B48"/>
    <mergeCell ref="C45:C48"/>
    <mergeCell ref="D45:D48"/>
    <mergeCell ref="A69:A72"/>
    <mergeCell ref="B69:B72"/>
    <mergeCell ref="C69:C72"/>
    <mergeCell ref="A49:A52"/>
    <mergeCell ref="B49:B52"/>
    <mergeCell ref="C49:C52"/>
    <mergeCell ref="D49:D52"/>
    <mergeCell ref="D57:D60"/>
    <mergeCell ref="D65:D68"/>
    <mergeCell ref="A41:A44"/>
    <mergeCell ref="B41:B44"/>
    <mergeCell ref="C41:C44"/>
    <mergeCell ref="D41:D44"/>
    <mergeCell ref="A189:A192"/>
    <mergeCell ref="B189:B192"/>
    <mergeCell ref="C189:C192"/>
    <mergeCell ref="D189:D192"/>
    <mergeCell ref="C193:C196"/>
    <mergeCell ref="D193:D196"/>
    <mergeCell ref="A81:A84"/>
    <mergeCell ref="B81:B84"/>
    <mergeCell ref="C81:C84"/>
    <mergeCell ref="D81:D84"/>
    <mergeCell ref="A85:A88"/>
    <mergeCell ref="B85:B88"/>
    <mergeCell ref="C85:C88"/>
    <mergeCell ref="B73:B76"/>
    <mergeCell ref="C73:C76"/>
    <mergeCell ref="D73:D76"/>
    <mergeCell ref="A77:A80"/>
    <mergeCell ref="A57:A60"/>
    <mergeCell ref="B57:B60"/>
    <mergeCell ref="C57:C60"/>
    <mergeCell ref="A201:A204"/>
    <mergeCell ref="B201:B204"/>
    <mergeCell ref="C201:C204"/>
    <mergeCell ref="D201:D204"/>
    <mergeCell ref="A193:A196"/>
    <mergeCell ref="B193:B196"/>
    <mergeCell ref="A133:A176"/>
    <mergeCell ref="B133:B176"/>
    <mergeCell ref="C177:C180"/>
    <mergeCell ref="D177:D180"/>
    <mergeCell ref="A185:A188"/>
    <mergeCell ref="B185:B188"/>
    <mergeCell ref="C185:C188"/>
    <mergeCell ref="D185:D188"/>
    <mergeCell ref="A197:A200"/>
    <mergeCell ref="B197:B200"/>
    <mergeCell ref="C197:C200"/>
    <mergeCell ref="D197:D200"/>
    <mergeCell ref="A177:A180"/>
    <mergeCell ref="A181:A184"/>
    <mergeCell ref="B181:B184"/>
    <mergeCell ref="C181:C184"/>
    <mergeCell ref="D181:D184"/>
    <mergeCell ref="B177:B180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10"/>
  <sheetViews>
    <sheetView zoomScale="50" zoomScaleNormal="50" workbookViewId="0">
      <pane xSplit="5" ySplit="4" topLeftCell="F213" activePane="bottomRight" state="frozen"/>
      <selection pane="topRight" activeCell="F1" sqref="F1"/>
      <selection pane="bottomLeft" activeCell="A5" sqref="A5"/>
      <selection pane="bottomRight" activeCell="F2" sqref="F2:K2"/>
    </sheetView>
  </sheetViews>
  <sheetFormatPr defaultRowHeight="15"/>
  <cols>
    <col min="1" max="1" width="9.140625" style="21"/>
    <col min="2" max="2" width="31.28515625" style="21" customWidth="1"/>
    <col min="3" max="4" width="25.42578125" style="21" customWidth="1"/>
    <col min="5" max="5" width="14.7109375" style="21" customWidth="1"/>
    <col min="6" max="10" width="9.140625" style="21"/>
    <col min="11" max="11" width="14.140625" style="21" customWidth="1"/>
    <col min="12" max="12" width="2.42578125" style="21" customWidth="1"/>
    <col min="13" max="17" width="9.140625" style="21"/>
    <col min="18" max="18" width="14.140625" style="21" customWidth="1"/>
    <col min="19" max="19" width="2.42578125" style="21" customWidth="1"/>
    <col min="20" max="24" width="9.140625" style="21"/>
    <col min="25" max="25" width="14.140625" style="21" customWidth="1"/>
    <col min="26" max="26" width="2.42578125" style="21" customWidth="1"/>
    <col min="27" max="31" width="9.140625" style="21"/>
    <col min="32" max="32" width="14.140625" style="21" customWidth="1"/>
    <col min="33" max="33" width="2.42578125" style="21" customWidth="1"/>
    <col min="34" max="38" width="9.140625" style="21"/>
    <col min="39" max="39" width="14.140625" style="21" customWidth="1"/>
    <col min="40" max="40" width="9.140625" style="21"/>
    <col min="41" max="47" width="9.140625" style="21" customWidth="1"/>
    <col min="48" max="48" width="21.140625" style="21" hidden="1" customWidth="1"/>
    <col min="49" max="49" width="16.28515625" style="21" hidden="1" customWidth="1"/>
    <col min="50" max="50" width="39.28515625" style="21" hidden="1" customWidth="1"/>
    <col min="51" max="55" width="11.140625" style="21" hidden="1" customWidth="1"/>
    <col min="56" max="56" width="9.140625" style="21" hidden="1" customWidth="1"/>
    <col min="57" max="83" width="0" style="21" hidden="1" customWidth="1"/>
    <col min="84" max="16384" width="9.140625" style="21"/>
  </cols>
  <sheetData>
    <row r="1" spans="1:83" ht="38.25" customHeight="1">
      <c r="A1" s="200" t="s">
        <v>0</v>
      </c>
      <c r="B1" s="201"/>
      <c r="C1" s="206" t="s">
        <v>35</v>
      </c>
      <c r="D1" s="206" t="s">
        <v>62</v>
      </c>
      <c r="E1" s="209" t="s">
        <v>1</v>
      </c>
      <c r="F1" s="169" t="s">
        <v>73</v>
      </c>
      <c r="G1" s="170"/>
      <c r="H1" s="170"/>
      <c r="I1" s="170"/>
      <c r="J1" s="171"/>
      <c r="K1" s="20" t="s">
        <v>2</v>
      </c>
      <c r="M1" s="169" t="s">
        <v>73</v>
      </c>
      <c r="N1" s="170"/>
      <c r="O1" s="170"/>
      <c r="P1" s="170"/>
      <c r="Q1" s="171"/>
      <c r="R1" s="20" t="s">
        <v>2</v>
      </c>
      <c r="T1" s="169" t="s">
        <v>73</v>
      </c>
      <c r="U1" s="170"/>
      <c r="V1" s="170"/>
      <c r="W1" s="170"/>
      <c r="X1" s="171"/>
      <c r="Y1" s="20" t="s">
        <v>2</v>
      </c>
      <c r="AA1" s="169" t="s">
        <v>73</v>
      </c>
      <c r="AB1" s="170"/>
      <c r="AC1" s="170"/>
      <c r="AD1" s="170"/>
      <c r="AE1" s="171"/>
      <c r="AF1" s="20" t="s">
        <v>2</v>
      </c>
      <c r="AH1" s="169" t="s">
        <v>73</v>
      </c>
      <c r="AI1" s="170"/>
      <c r="AJ1" s="170"/>
      <c r="AK1" s="170"/>
      <c r="AL1" s="171"/>
      <c r="AM1" s="20" t="s">
        <v>2</v>
      </c>
      <c r="AO1" s="169" t="s">
        <v>73</v>
      </c>
      <c r="AP1" s="170"/>
      <c r="AQ1" s="170"/>
      <c r="AR1" s="170"/>
      <c r="AS1" s="171"/>
    </row>
    <row r="2" spans="1:83" ht="37.5" customHeight="1">
      <c r="A2" s="202"/>
      <c r="B2" s="203"/>
      <c r="C2" s="207"/>
      <c r="D2" s="207"/>
      <c r="E2" s="210"/>
      <c r="F2" s="193" t="s">
        <v>68</v>
      </c>
      <c r="G2" s="193"/>
      <c r="H2" s="193"/>
      <c r="I2" s="193"/>
      <c r="J2" s="193"/>
      <c r="K2" s="194"/>
      <c r="M2" s="193" t="s">
        <v>69</v>
      </c>
      <c r="N2" s="193"/>
      <c r="O2" s="193"/>
      <c r="P2" s="193"/>
      <c r="Q2" s="193"/>
      <c r="R2" s="194"/>
      <c r="T2" s="189" t="s">
        <v>70</v>
      </c>
      <c r="U2" s="189"/>
      <c r="V2" s="189"/>
      <c r="W2" s="189"/>
      <c r="X2" s="189"/>
      <c r="Y2" s="190"/>
      <c r="AA2" s="193" t="s">
        <v>71</v>
      </c>
      <c r="AB2" s="193"/>
      <c r="AC2" s="193"/>
      <c r="AD2" s="193"/>
      <c r="AE2" s="193"/>
      <c r="AF2" s="194"/>
      <c r="AH2" s="189" t="s">
        <v>72</v>
      </c>
      <c r="AI2" s="189"/>
      <c r="AJ2" s="189"/>
      <c r="AK2" s="189"/>
      <c r="AL2" s="189"/>
      <c r="AM2" s="190"/>
      <c r="AO2" s="22"/>
      <c r="AP2" s="23"/>
      <c r="AQ2" s="23"/>
      <c r="AR2" s="23"/>
      <c r="AS2" s="24"/>
    </row>
    <row r="3" spans="1:83" ht="17.25" customHeight="1">
      <c r="A3" s="204"/>
      <c r="B3" s="205"/>
      <c r="C3" s="208"/>
      <c r="D3" s="208"/>
      <c r="E3" s="208"/>
      <c r="F3" s="191" t="s">
        <v>3</v>
      </c>
      <c r="G3" s="191"/>
      <c r="H3" s="191"/>
      <c r="I3" s="191"/>
      <c r="J3" s="191"/>
      <c r="K3" s="192">
        <v>41364</v>
      </c>
      <c r="M3" s="191" t="s">
        <v>3</v>
      </c>
      <c r="N3" s="191"/>
      <c r="O3" s="191"/>
      <c r="P3" s="191"/>
      <c r="Q3" s="191"/>
      <c r="R3" s="192">
        <v>42825</v>
      </c>
      <c r="T3" s="191" t="s">
        <v>3</v>
      </c>
      <c r="U3" s="191"/>
      <c r="V3" s="191"/>
      <c r="W3" s="191"/>
      <c r="X3" s="191"/>
      <c r="Y3" s="192">
        <v>42825</v>
      </c>
      <c r="AA3" s="191" t="s">
        <v>3</v>
      </c>
      <c r="AB3" s="191"/>
      <c r="AC3" s="191"/>
      <c r="AD3" s="191"/>
      <c r="AE3" s="191"/>
      <c r="AF3" s="192">
        <v>44286</v>
      </c>
      <c r="AH3" s="191" t="s">
        <v>3</v>
      </c>
      <c r="AI3" s="191"/>
      <c r="AJ3" s="191"/>
      <c r="AK3" s="191"/>
      <c r="AL3" s="191"/>
      <c r="AM3" s="192">
        <v>44286</v>
      </c>
      <c r="AO3" s="195" t="s">
        <v>3</v>
      </c>
      <c r="AP3" s="196"/>
      <c r="AQ3" s="196"/>
      <c r="AR3" s="196"/>
      <c r="AS3" s="197"/>
    </row>
    <row r="4" spans="1:83" ht="15.75" thickBot="1">
      <c r="A4" s="204"/>
      <c r="B4" s="205"/>
      <c r="C4" s="208"/>
      <c r="D4" s="211"/>
      <c r="E4" s="208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92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92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92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92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92"/>
      <c r="AO4" s="2" t="s">
        <v>4</v>
      </c>
      <c r="AP4" s="3" t="s">
        <v>5</v>
      </c>
      <c r="AQ4" s="4" t="s">
        <v>6</v>
      </c>
      <c r="AR4" s="5" t="s">
        <v>7</v>
      </c>
      <c r="AS4" s="6" t="s">
        <v>8</v>
      </c>
      <c r="AY4" s="21" t="s">
        <v>40</v>
      </c>
      <c r="AZ4" s="21" t="s">
        <v>42</v>
      </c>
      <c r="BA4" s="21" t="s">
        <v>39</v>
      </c>
      <c r="BB4" s="21" t="s">
        <v>38</v>
      </c>
      <c r="BC4" s="21" t="s">
        <v>41</v>
      </c>
      <c r="BF4" s="21" t="s">
        <v>40</v>
      </c>
      <c r="BG4" s="21" t="s">
        <v>42</v>
      </c>
      <c r="BH4" s="21" t="s">
        <v>39</v>
      </c>
      <c r="BI4" s="21" t="s">
        <v>38</v>
      </c>
      <c r="BJ4" s="21" t="s">
        <v>41</v>
      </c>
      <c r="BM4" s="21" t="s">
        <v>40</v>
      </c>
      <c r="BN4" s="21" t="s">
        <v>42</v>
      </c>
      <c r="BO4" s="21" t="s">
        <v>39</v>
      </c>
      <c r="BP4" s="21" t="s">
        <v>38</v>
      </c>
      <c r="BQ4" s="21" t="s">
        <v>41</v>
      </c>
      <c r="BT4" s="21" t="s">
        <v>40</v>
      </c>
      <c r="BU4" s="21" t="s">
        <v>42</v>
      </c>
      <c r="BV4" s="21" t="s">
        <v>39</v>
      </c>
      <c r="BW4" s="21" t="s">
        <v>38</v>
      </c>
      <c r="BX4" s="21" t="s">
        <v>41</v>
      </c>
      <c r="CA4" s="21" t="s">
        <v>40</v>
      </c>
      <c r="CB4" s="21" t="s">
        <v>42</v>
      </c>
      <c r="CC4" s="21" t="s">
        <v>39</v>
      </c>
      <c r="CD4" s="21" t="s">
        <v>38</v>
      </c>
      <c r="CE4" s="21" t="s">
        <v>41</v>
      </c>
    </row>
    <row r="5" spans="1:83" ht="15.75" thickBot="1">
      <c r="A5" s="184">
        <v>1</v>
      </c>
      <c r="B5" s="178" t="s">
        <v>9</v>
      </c>
      <c r="C5" s="181" t="s">
        <v>36</v>
      </c>
      <c r="D5" s="175" t="s">
        <v>43</v>
      </c>
      <c r="E5" s="25" t="s">
        <v>10</v>
      </c>
      <c r="F5" s="26">
        <f>'4.3.3 Input Sheet'!F5</f>
        <v>0</v>
      </c>
      <c r="G5" s="26">
        <f>'4.3.3 Input Sheet'!G5</f>
        <v>0</v>
      </c>
      <c r="H5" s="26">
        <f>'4.3.3 Input Sheet'!H5</f>
        <v>0</v>
      </c>
      <c r="I5" s="26">
        <f>'4.3.3 Input Sheet'!I5</f>
        <v>0</v>
      </c>
      <c r="J5" s="26">
        <f>'4.3.3 Input Sheet'!J5</f>
        <v>0</v>
      </c>
      <c r="K5" s="10">
        <f>SUM(F5:J5)</f>
        <v>0</v>
      </c>
      <c r="M5" s="26">
        <f>'4.3.3 Input Sheet'!M5</f>
        <v>0</v>
      </c>
      <c r="N5" s="26">
        <f>'4.3.3 Input Sheet'!N5</f>
        <v>0</v>
      </c>
      <c r="O5" s="26">
        <f>'4.3.3 Input Sheet'!O5</f>
        <v>0</v>
      </c>
      <c r="P5" s="26">
        <f>'4.3.3 Input Sheet'!P5</f>
        <v>0</v>
      </c>
      <c r="Q5" s="26">
        <f>'4.3.3 Input Sheet'!Q5</f>
        <v>0</v>
      </c>
      <c r="R5" s="10">
        <f>SUM(M5:Q5)</f>
        <v>0</v>
      </c>
      <c r="T5" s="26">
        <f>'4.3.3 Input Sheet'!T5</f>
        <v>0</v>
      </c>
      <c r="U5" s="26">
        <f>'4.3.3 Input Sheet'!U5</f>
        <v>0</v>
      </c>
      <c r="V5" s="26">
        <f>'4.3.3 Input Sheet'!V5</f>
        <v>0</v>
      </c>
      <c r="W5" s="26">
        <f>'4.3.3 Input Sheet'!W5</f>
        <v>0</v>
      </c>
      <c r="X5" s="26">
        <f>'4.3.3 Input Sheet'!X5</f>
        <v>0</v>
      </c>
      <c r="Y5" s="10">
        <f>SUM(T5:X5)</f>
        <v>0</v>
      </c>
      <c r="AA5" s="26">
        <f>'4.3.3 Input Sheet'!AA5</f>
        <v>0</v>
      </c>
      <c r="AB5" s="26">
        <f>'4.3.3 Input Sheet'!AB5</f>
        <v>0</v>
      </c>
      <c r="AC5" s="26">
        <f>'4.3.3 Input Sheet'!AC5</f>
        <v>0</v>
      </c>
      <c r="AD5" s="26">
        <f>'4.3.3 Input Sheet'!AD5</f>
        <v>0</v>
      </c>
      <c r="AE5" s="26">
        <f>'4.3.3 Input Sheet'!AE5</f>
        <v>0</v>
      </c>
      <c r="AF5" s="10">
        <f>SUM(AA5:AE5)</f>
        <v>0</v>
      </c>
      <c r="AH5" s="26">
        <f>'4.3.3 Input Sheet'!AH5</f>
        <v>0</v>
      </c>
      <c r="AI5" s="26">
        <f>'4.3.3 Input Sheet'!AI5</f>
        <v>0</v>
      </c>
      <c r="AJ5" s="26">
        <f>'4.3.3 Input Sheet'!AJ5</f>
        <v>0</v>
      </c>
      <c r="AK5" s="26">
        <f>'4.3.3 Input Sheet'!AK5</f>
        <v>0</v>
      </c>
      <c r="AL5" s="26">
        <f>'4.3.3 Input Sheet'!AL5</f>
        <v>0</v>
      </c>
      <c r="AM5" s="10">
        <f>SUM(AH5:AL5)</f>
        <v>0</v>
      </c>
      <c r="AO5" s="9" t="str">
        <f>+'4.3.1 Risk Matrix'!L$19</f>
        <v>RI5</v>
      </c>
      <c r="AP5" s="9" t="str">
        <f>+'4.3.1 Risk Matrix'!M$19</f>
        <v>RI5</v>
      </c>
      <c r="AQ5" s="9" t="str">
        <f>+'4.3.1 Risk Matrix'!N$19</f>
        <v>RI5</v>
      </c>
      <c r="AR5" s="9" t="str">
        <f>+'4.3.1 Risk Matrix'!O$19</f>
        <v>RI5</v>
      </c>
      <c r="AS5" s="9" t="str">
        <f>+'4.3.1 Risk Matrix'!P$19</f>
        <v>RI4</v>
      </c>
      <c r="AV5" s="21" t="str">
        <f t="shared" ref="AV5:AV36" si="0">IF(ISBLANK(B5),AV4,B5)</f>
        <v>Storage Telemetry</v>
      </c>
      <c r="AW5" s="21" t="str">
        <f t="shared" ref="AW5:AW36" si="1">IF(ISBLANK(C5),AW4,C5)</f>
        <v>Asset Level</v>
      </c>
      <c r="AX5" s="21" t="str">
        <f>CONCATENATE($AV5,$AW5)</f>
        <v>Storage TelemetryAsset Level</v>
      </c>
      <c r="AY5" s="21">
        <f>SUMIF($AO5:$AS5,AY$4,F5:J5)</f>
        <v>0</v>
      </c>
      <c r="AZ5" s="21">
        <f>SUMIF($AO5:$AS5,AZ$4,F5:J5)</f>
        <v>0</v>
      </c>
      <c r="BA5" s="21">
        <f>SUMIF($AO5:$AS5,BA$4,F5:J5)</f>
        <v>0</v>
      </c>
      <c r="BB5" s="21">
        <f>SUMIF($AO5:$AS5,BB$4,F5:J5)</f>
        <v>0</v>
      </c>
      <c r="BC5" s="21">
        <f>SUMIF($AO5:$AS5,BC$4,F5:J5)</f>
        <v>0</v>
      </c>
      <c r="BF5" s="21">
        <f>SUMIF($AO5:$AS5,BF$4,M5:Q5)</f>
        <v>0</v>
      </c>
      <c r="BG5" s="21">
        <f>SUMIF($AO5:$AS5,BG$4,M5:Q5)</f>
        <v>0</v>
      </c>
      <c r="BH5" s="21">
        <f>SUMIF($AO5:$AS5,BH$4,M5:Q5)</f>
        <v>0</v>
      </c>
      <c r="BI5" s="21">
        <f>SUMIF($AO5:$AS5,BI$4,M5:Q5)</f>
        <v>0</v>
      </c>
      <c r="BJ5" s="21">
        <f>SUMIF($AO5:$AS5,BJ$4,M5:Q5)</f>
        <v>0</v>
      </c>
      <c r="BM5" s="21">
        <f>SUMIF($AO5:$AS5,BM$4,T5:X5)</f>
        <v>0</v>
      </c>
      <c r="BN5" s="21">
        <f>SUMIF($AO5:$AS5,BN$4,T5:X5)</f>
        <v>0</v>
      </c>
      <c r="BO5" s="21">
        <f>SUMIF($AO5:$AS5,BO$4,T5:X5)</f>
        <v>0</v>
      </c>
      <c r="BP5" s="21">
        <f>SUMIF($AO5:$AS5,BP$4,T5:X5)</f>
        <v>0</v>
      </c>
      <c r="BQ5" s="21">
        <f>SUMIF($AO5:$AS5,BQ$4,T5:X5)</f>
        <v>0</v>
      </c>
      <c r="BT5" s="21">
        <f>SUMIF($AO5:$AS5,BT$4,AA5:AE5)</f>
        <v>0</v>
      </c>
      <c r="BU5" s="21">
        <f>SUMIF($AO5:$AS5,BU$4,AA5:AE5)</f>
        <v>0</v>
      </c>
      <c r="BV5" s="21">
        <f>SUMIF($AO5:$AS5,BV$4,AA5:AE5)</f>
        <v>0</v>
      </c>
      <c r="BW5" s="21">
        <f>SUMIF($AO5:$AS5,BW$4,AA5:AE5)</f>
        <v>0</v>
      </c>
      <c r="BX5" s="21">
        <f>SUMIF($AO5:$AS5,BX$4,AA5:AE5)</f>
        <v>0</v>
      </c>
      <c r="CA5" s="21">
        <f>SUMIF($AO5:$AS5,CA$4,AH5:AL5)</f>
        <v>0</v>
      </c>
      <c r="CB5" s="21">
        <f>SUMIF($AO5:$AS5,CB$4,AH5:AL5)</f>
        <v>0</v>
      </c>
      <c r="CC5" s="21">
        <f>SUMIF($AO5:$AS5,CC$4,AH5:AL5)</f>
        <v>0</v>
      </c>
      <c r="CD5" s="21">
        <f>SUMIF($AO5:$AS5,CD$4,AH5:AL5)</f>
        <v>0</v>
      </c>
      <c r="CE5" s="21">
        <f>SUMIF($AO5:$AS5,CE$4,AH5:AL5)</f>
        <v>0</v>
      </c>
    </row>
    <row r="6" spans="1:83" ht="15.75" thickBot="1">
      <c r="A6" s="185"/>
      <c r="B6" s="179"/>
      <c r="C6" s="182"/>
      <c r="D6" s="176"/>
      <c r="E6" s="27" t="s">
        <v>11</v>
      </c>
      <c r="F6" s="26">
        <f>'4.3.3 Input Sheet'!F6</f>
        <v>0</v>
      </c>
      <c r="G6" s="26">
        <f>'4.3.3 Input Sheet'!G6</f>
        <v>0</v>
      </c>
      <c r="H6" s="26">
        <f>'4.3.3 Input Sheet'!H6</f>
        <v>0</v>
      </c>
      <c r="I6" s="26">
        <f>'4.3.3 Input Sheet'!I6</f>
        <v>0</v>
      </c>
      <c r="J6" s="26">
        <f>'4.3.3 Input Sheet'!J6</f>
        <v>0</v>
      </c>
      <c r="K6" s="11">
        <f t="shared" ref="K6:K32" si="2">SUM(F6:J6)</f>
        <v>0</v>
      </c>
      <c r="M6" s="26">
        <f>'4.3.3 Input Sheet'!M6</f>
        <v>0</v>
      </c>
      <c r="N6" s="26">
        <f>'4.3.3 Input Sheet'!N6</f>
        <v>0</v>
      </c>
      <c r="O6" s="26">
        <f>'4.3.3 Input Sheet'!O6</f>
        <v>0</v>
      </c>
      <c r="P6" s="26">
        <f>'4.3.3 Input Sheet'!P6</f>
        <v>0</v>
      </c>
      <c r="Q6" s="26">
        <f>'4.3.3 Input Sheet'!Q6</f>
        <v>0</v>
      </c>
      <c r="R6" s="11">
        <f t="shared" ref="R6:R8" si="3">SUM(M6:Q6)</f>
        <v>0</v>
      </c>
      <c r="T6" s="26">
        <f>'4.3.3 Input Sheet'!T6</f>
        <v>0</v>
      </c>
      <c r="U6" s="26">
        <f>'4.3.3 Input Sheet'!U6</f>
        <v>0</v>
      </c>
      <c r="V6" s="26">
        <f>'4.3.3 Input Sheet'!V6</f>
        <v>0</v>
      </c>
      <c r="W6" s="26">
        <f>'4.3.3 Input Sheet'!W6</f>
        <v>0</v>
      </c>
      <c r="X6" s="26">
        <f>'4.3.3 Input Sheet'!X6</f>
        <v>0</v>
      </c>
      <c r="Y6" s="11">
        <f t="shared" ref="Y6:Y8" si="4">SUM(T6:X6)</f>
        <v>0</v>
      </c>
      <c r="AA6" s="26">
        <f>'4.3.3 Input Sheet'!AA6</f>
        <v>0</v>
      </c>
      <c r="AB6" s="26">
        <f>'4.3.3 Input Sheet'!AB6</f>
        <v>0</v>
      </c>
      <c r="AC6" s="26">
        <f>'4.3.3 Input Sheet'!AC6</f>
        <v>0</v>
      </c>
      <c r="AD6" s="26">
        <f>'4.3.3 Input Sheet'!AD6</f>
        <v>0</v>
      </c>
      <c r="AE6" s="26">
        <f>'4.3.3 Input Sheet'!AE6</f>
        <v>0</v>
      </c>
      <c r="AF6" s="11">
        <f t="shared" ref="AF6:AF8" si="5">SUM(AA6:AE6)</f>
        <v>0</v>
      </c>
      <c r="AH6" s="26">
        <f>'4.3.3 Input Sheet'!AH6</f>
        <v>0</v>
      </c>
      <c r="AI6" s="26">
        <f>'4.3.3 Input Sheet'!AI6</f>
        <v>0</v>
      </c>
      <c r="AJ6" s="26">
        <f>'4.3.3 Input Sheet'!AJ6</f>
        <v>0</v>
      </c>
      <c r="AK6" s="26">
        <f>'4.3.3 Input Sheet'!AK6</f>
        <v>0</v>
      </c>
      <c r="AL6" s="26">
        <f>'4.3.3 Input Sheet'!AL6</f>
        <v>0</v>
      </c>
      <c r="AM6" s="11">
        <f t="shared" ref="AM6:AM8" si="6">SUM(AH6:AL6)</f>
        <v>0</v>
      </c>
      <c r="AO6" s="9" t="str">
        <f>+'4.3.1 Risk Matrix'!L$18</f>
        <v>RI5</v>
      </c>
      <c r="AP6" s="9" t="str">
        <f>+'4.3.1 Risk Matrix'!M$18</f>
        <v>RI5</v>
      </c>
      <c r="AQ6" s="9" t="str">
        <f>+'4.3.1 Risk Matrix'!N$18</f>
        <v>RI4</v>
      </c>
      <c r="AR6" s="9" t="str">
        <f>+'4.3.1 Risk Matrix'!O$18</f>
        <v>RI3</v>
      </c>
      <c r="AS6" s="9" t="str">
        <f>+'4.3.1 Risk Matrix'!P$18</f>
        <v>RI3</v>
      </c>
      <c r="AV6" s="21" t="str">
        <f t="shared" si="0"/>
        <v>Storage Telemetry</v>
      </c>
      <c r="AW6" s="21" t="str">
        <f t="shared" si="1"/>
        <v>Asset Level</v>
      </c>
      <c r="AX6" s="21" t="str">
        <f t="shared" ref="AX6:AX69" si="7">CONCATENATE($AV6,$AW6)</f>
        <v>Storage TelemetryAsset Level</v>
      </c>
      <c r="AY6" s="21">
        <f>SUMIF($AO6:$AS6,AY$4,F6:J6)</f>
        <v>0</v>
      </c>
      <c r="AZ6" s="21">
        <f>SUMIF($AO6:$AS6,AZ$4,F6:J6)</f>
        <v>0</v>
      </c>
      <c r="BA6" s="21">
        <f>SUMIF($AO6:$AS6,BA$4,F6:J6)</f>
        <v>0</v>
      </c>
      <c r="BB6" s="21">
        <f>SUMIF($AO6:$AS6,BB$4,F6:J6)</f>
        <v>0</v>
      </c>
      <c r="BC6" s="21">
        <f>SUMIF($AO6:$AS6,BC$4,F6:J6)</f>
        <v>0</v>
      </c>
      <c r="BF6" s="21">
        <f>SUMIF($AO6:$AS6,BF$4,M6:Q6)</f>
        <v>0</v>
      </c>
      <c r="BG6" s="21">
        <f>SUMIF($AO6:$AS6,BG$4,M6:Q6)</f>
        <v>0</v>
      </c>
      <c r="BH6" s="21">
        <f>SUMIF($AO6:$AS6,BH$4,M6:Q6)</f>
        <v>0</v>
      </c>
      <c r="BI6" s="21">
        <f>SUMIF($AO6:$AS6,BI$4,M6:Q6)</f>
        <v>0</v>
      </c>
      <c r="BJ6" s="21">
        <f>SUMIF($AO6:$AS6,BJ$4,M6:Q6)</f>
        <v>0</v>
      </c>
      <c r="BM6" s="21">
        <f>SUMIF($AO6:$AS6,BM$4,T6:X6)</f>
        <v>0</v>
      </c>
      <c r="BN6" s="21">
        <f>SUMIF($AO6:$AS6,BN$4,T6:X6)</f>
        <v>0</v>
      </c>
      <c r="BO6" s="21">
        <f>SUMIF($AO6:$AS6,BO$4,T6:X6)</f>
        <v>0</v>
      </c>
      <c r="BP6" s="21">
        <f>SUMIF($AO6:$AS6,BP$4,T6:X6)</f>
        <v>0</v>
      </c>
      <c r="BQ6" s="21">
        <f>SUMIF($AO6:$AS6,BQ$4,T6:X6)</f>
        <v>0</v>
      </c>
      <c r="BT6" s="21">
        <f>SUMIF($AO6:$AS6,BT$4,AA6:AE6)</f>
        <v>0</v>
      </c>
      <c r="BU6" s="21">
        <f>SUMIF($AO6:$AS6,BU$4,AA6:AE6)</f>
        <v>0</v>
      </c>
      <c r="BV6" s="21">
        <f>SUMIF($AO6:$AS6,BV$4,AA6:AE6)</f>
        <v>0</v>
      </c>
      <c r="BW6" s="21">
        <f>SUMIF($AO6:$AS6,BW$4,AA6:AE6)</f>
        <v>0</v>
      </c>
      <c r="BX6" s="21">
        <f>SUMIF($AO6:$AS6,BX$4,AA6:AE6)</f>
        <v>0</v>
      </c>
      <c r="CA6" s="21">
        <f>SUMIF($AO6:$AS6,CA$4,AH6:AL6)</f>
        <v>0</v>
      </c>
      <c r="CB6" s="21">
        <f>SUMIF($AO6:$AS6,CB$4,AH6:AL6)</f>
        <v>0</v>
      </c>
      <c r="CC6" s="21">
        <f>SUMIF($AO6:$AS6,CC$4,AH6:AL6)</f>
        <v>0</v>
      </c>
      <c r="CD6" s="21">
        <f>SUMIF($AO6:$AS6,CD$4,AH6:AL6)</f>
        <v>0</v>
      </c>
      <c r="CE6" s="21">
        <f>SUMIF($AO6:$AS6,CE$4,AH6:AL6)</f>
        <v>0</v>
      </c>
    </row>
    <row r="7" spans="1:83" ht="15.75" thickBot="1">
      <c r="A7" s="185"/>
      <c r="B7" s="179"/>
      <c r="C7" s="182"/>
      <c r="D7" s="176"/>
      <c r="E7" s="27" t="s">
        <v>12</v>
      </c>
      <c r="F7" s="26">
        <f>'4.3.3 Input Sheet'!F7</f>
        <v>0</v>
      </c>
      <c r="G7" s="26">
        <f>'4.3.3 Input Sheet'!G7</f>
        <v>0</v>
      </c>
      <c r="H7" s="26">
        <f>'4.3.3 Input Sheet'!H7</f>
        <v>0</v>
      </c>
      <c r="I7" s="26">
        <f>'4.3.3 Input Sheet'!I7</f>
        <v>4</v>
      </c>
      <c r="J7" s="26">
        <f>'4.3.3 Input Sheet'!J7</f>
        <v>0</v>
      </c>
      <c r="K7" s="11">
        <f t="shared" si="2"/>
        <v>4</v>
      </c>
      <c r="M7" s="26">
        <f>'4.3.3 Input Sheet'!M7</f>
        <v>0</v>
      </c>
      <c r="N7" s="26">
        <f>'4.3.3 Input Sheet'!N7</f>
        <v>0</v>
      </c>
      <c r="O7" s="26">
        <f>'4.3.3 Input Sheet'!O7</f>
        <v>0</v>
      </c>
      <c r="P7" s="26">
        <f>'4.3.3 Input Sheet'!P7</f>
        <v>0</v>
      </c>
      <c r="Q7" s="26">
        <f>'4.3.3 Input Sheet'!Q7</f>
        <v>0</v>
      </c>
      <c r="R7" s="11">
        <f t="shared" si="3"/>
        <v>0</v>
      </c>
      <c r="T7" s="26">
        <f>'4.3.3 Input Sheet'!T7</f>
        <v>0</v>
      </c>
      <c r="U7" s="26">
        <f>'4.3.3 Input Sheet'!U7</f>
        <v>0</v>
      </c>
      <c r="V7" s="26">
        <f>'4.3.3 Input Sheet'!V7</f>
        <v>0</v>
      </c>
      <c r="W7" s="26">
        <f>'4.3.3 Input Sheet'!W7</f>
        <v>0</v>
      </c>
      <c r="X7" s="26">
        <f>'4.3.3 Input Sheet'!X7</f>
        <v>4</v>
      </c>
      <c r="Y7" s="11">
        <f t="shared" si="4"/>
        <v>4</v>
      </c>
      <c r="AA7" s="26">
        <f>'4.3.3 Input Sheet'!AA7</f>
        <v>0</v>
      </c>
      <c r="AB7" s="26">
        <f>'4.3.3 Input Sheet'!AB7</f>
        <v>0</v>
      </c>
      <c r="AC7" s="26">
        <f>'4.3.3 Input Sheet'!AC7</f>
        <v>0</v>
      </c>
      <c r="AD7" s="26">
        <f>'4.3.3 Input Sheet'!AD7</f>
        <v>0</v>
      </c>
      <c r="AE7" s="26">
        <f>'4.3.3 Input Sheet'!AE7</f>
        <v>0</v>
      </c>
      <c r="AF7" s="11">
        <f t="shared" si="5"/>
        <v>0</v>
      </c>
      <c r="AH7" s="26">
        <f>'4.3.3 Input Sheet'!AH7</f>
        <v>0</v>
      </c>
      <c r="AI7" s="26">
        <f>'4.3.3 Input Sheet'!AI7</f>
        <v>0</v>
      </c>
      <c r="AJ7" s="26">
        <f>'4.3.3 Input Sheet'!AJ7</f>
        <v>0</v>
      </c>
      <c r="AK7" s="26">
        <f>'4.3.3 Input Sheet'!AK7</f>
        <v>0</v>
      </c>
      <c r="AL7" s="26">
        <f>'4.3.3 Input Sheet'!AL7</f>
        <v>4</v>
      </c>
      <c r="AM7" s="11">
        <f t="shared" si="6"/>
        <v>4</v>
      </c>
      <c r="AO7" s="9" t="str">
        <f>+'4.3.1 Risk Matrix'!L$17</f>
        <v>RI5</v>
      </c>
      <c r="AP7" s="9" t="str">
        <f>+'4.3.1 Risk Matrix'!M$17</f>
        <v>RI4</v>
      </c>
      <c r="AQ7" s="9" t="str">
        <f>+'4.3.1 Risk Matrix'!N$17</f>
        <v>RI3</v>
      </c>
      <c r="AR7" s="9" t="str">
        <f>+'4.3.1 Risk Matrix'!O$17</f>
        <v>RI2</v>
      </c>
      <c r="AS7" s="9" t="str">
        <f>+'4.3.1 Risk Matrix'!P$17</f>
        <v>RI2</v>
      </c>
      <c r="AV7" s="21" t="str">
        <f t="shared" si="0"/>
        <v>Storage Telemetry</v>
      </c>
      <c r="AW7" s="21" t="str">
        <f t="shared" si="1"/>
        <v>Asset Level</v>
      </c>
      <c r="AX7" s="21" t="str">
        <f t="shared" si="7"/>
        <v>Storage TelemetryAsset Level</v>
      </c>
      <c r="AY7" s="21">
        <f t="shared" ref="AY7:AY70" si="8">SUMIF($AO7:$AS7,AY$4,F7:J7)</f>
        <v>0</v>
      </c>
      <c r="AZ7" s="21">
        <f t="shared" ref="AZ7:AZ70" si="9">SUMIF($AO7:$AS7,AZ$4,F7:J7)</f>
        <v>4</v>
      </c>
      <c r="BA7" s="21">
        <f t="shared" ref="BA7:BA70" si="10">SUMIF($AO7:$AS7,BA$4,F7:J7)</f>
        <v>0</v>
      </c>
      <c r="BB7" s="21">
        <f t="shared" ref="BB7:BB70" si="11">SUMIF($AO7:$AS7,BB$4,F7:J7)</f>
        <v>0</v>
      </c>
      <c r="BC7" s="21">
        <f t="shared" ref="BC7:BC70" si="12">SUMIF($AO7:$AS7,BC$4,F7:J7)</f>
        <v>0</v>
      </c>
      <c r="BF7" s="21">
        <f t="shared" ref="BF7:BF70" si="13">SUMIF($AO7:$AS7,BF$4,M7:Q7)</f>
        <v>0</v>
      </c>
      <c r="BG7" s="21">
        <f t="shared" ref="BG7:BG70" si="14">SUMIF($AO7:$AS7,BG$4,M7:Q7)</f>
        <v>0</v>
      </c>
      <c r="BH7" s="21">
        <f t="shared" ref="BH7:BH70" si="15">SUMIF($AO7:$AS7,BH$4,M7:Q7)</f>
        <v>0</v>
      </c>
      <c r="BI7" s="21">
        <f t="shared" ref="BI7:BI70" si="16">SUMIF($AO7:$AS7,BI$4,M7:Q7)</f>
        <v>0</v>
      </c>
      <c r="BJ7" s="21">
        <f t="shared" ref="BJ7:BJ70" si="17">SUMIF($AO7:$AS7,BJ$4,M7:Q7)</f>
        <v>0</v>
      </c>
      <c r="BM7" s="21">
        <f t="shared" ref="BM7:BM70" si="18">SUMIF($AO7:$AS7,BM$4,T7:X7)</f>
        <v>0</v>
      </c>
      <c r="BN7" s="21">
        <f t="shared" ref="BN7:BN70" si="19">SUMIF($AO7:$AS7,BN$4,T7:X7)</f>
        <v>4</v>
      </c>
      <c r="BO7" s="21">
        <f t="shared" ref="BO7:BO70" si="20">SUMIF($AO7:$AS7,BO$4,T7:X7)</f>
        <v>0</v>
      </c>
      <c r="BP7" s="21">
        <f t="shared" ref="BP7:BP70" si="21">SUMIF($AO7:$AS7,BP$4,T7:X7)</f>
        <v>0</v>
      </c>
      <c r="BQ7" s="21">
        <f t="shared" ref="BQ7:BQ70" si="22">SUMIF($AO7:$AS7,BQ$4,T7:X7)</f>
        <v>0</v>
      </c>
      <c r="BT7" s="21">
        <f t="shared" ref="BT7:BT70" si="23">SUMIF($AO7:$AS7,BT$4,AA7:AE7)</f>
        <v>0</v>
      </c>
      <c r="BU7" s="21">
        <f t="shared" ref="BU7:BU70" si="24">SUMIF($AO7:$AS7,BU$4,AA7:AE7)</f>
        <v>0</v>
      </c>
      <c r="BV7" s="21">
        <f t="shared" ref="BV7:BV70" si="25">SUMIF($AO7:$AS7,BV$4,AA7:AE7)</f>
        <v>0</v>
      </c>
      <c r="BW7" s="21">
        <f t="shared" ref="BW7:BW70" si="26">SUMIF($AO7:$AS7,BW$4,AA7:AE7)</f>
        <v>0</v>
      </c>
      <c r="BX7" s="21">
        <f t="shared" ref="BX7:BX70" si="27">SUMIF($AO7:$AS7,BX$4,AA7:AE7)</f>
        <v>0</v>
      </c>
      <c r="CA7" s="21">
        <f t="shared" ref="CA7:CA70" si="28">SUMIF($AO7:$AS7,CA$4,AH7:AL7)</f>
        <v>0</v>
      </c>
      <c r="CB7" s="21">
        <f t="shared" ref="CB7:CB70" si="29">SUMIF($AO7:$AS7,CB$4,AH7:AL7)</f>
        <v>4</v>
      </c>
      <c r="CC7" s="21">
        <f t="shared" ref="CC7:CC70" si="30">SUMIF($AO7:$AS7,CC$4,AH7:AL7)</f>
        <v>0</v>
      </c>
      <c r="CD7" s="21">
        <f t="shared" ref="CD7:CD70" si="31">SUMIF($AO7:$AS7,CD$4,AH7:AL7)</f>
        <v>0</v>
      </c>
      <c r="CE7" s="21">
        <f t="shared" ref="CE7:CE70" si="32">SUMIF($AO7:$AS7,CE$4,AH7:AL7)</f>
        <v>0</v>
      </c>
    </row>
    <row r="8" spans="1:83" ht="15.75" thickBot="1">
      <c r="A8" s="186"/>
      <c r="B8" s="180"/>
      <c r="C8" s="183"/>
      <c r="D8" s="177"/>
      <c r="E8" s="28" t="s">
        <v>13</v>
      </c>
      <c r="F8" s="26">
        <f>'4.3.3 Input Sheet'!F8</f>
        <v>0</v>
      </c>
      <c r="G8" s="26">
        <f>'4.3.3 Input Sheet'!G8</f>
        <v>0</v>
      </c>
      <c r="H8" s="26">
        <f>'4.3.3 Input Sheet'!H8</f>
        <v>0</v>
      </c>
      <c r="I8" s="26">
        <f>'4.3.3 Input Sheet'!I8</f>
        <v>0</v>
      </c>
      <c r="J8" s="26">
        <f>'4.3.3 Input Sheet'!J8</f>
        <v>0</v>
      </c>
      <c r="K8" s="12">
        <f t="shared" si="2"/>
        <v>0</v>
      </c>
      <c r="M8" s="26">
        <f>'4.3.3 Input Sheet'!M8</f>
        <v>0</v>
      </c>
      <c r="N8" s="26">
        <f>'4.3.3 Input Sheet'!N8</f>
        <v>0</v>
      </c>
      <c r="O8" s="26">
        <f>'4.3.3 Input Sheet'!O8</f>
        <v>0</v>
      </c>
      <c r="P8" s="26">
        <f>'4.3.3 Input Sheet'!P8</f>
        <v>0</v>
      </c>
      <c r="Q8" s="26">
        <f>'4.3.3 Input Sheet'!Q8</f>
        <v>0</v>
      </c>
      <c r="R8" s="12">
        <f t="shared" si="3"/>
        <v>0</v>
      </c>
      <c r="T8" s="26">
        <f>'4.3.3 Input Sheet'!T8</f>
        <v>0</v>
      </c>
      <c r="U8" s="26">
        <f>'4.3.3 Input Sheet'!U8</f>
        <v>0</v>
      </c>
      <c r="V8" s="26">
        <f>'4.3.3 Input Sheet'!V8</f>
        <v>0</v>
      </c>
      <c r="W8" s="26">
        <f>'4.3.3 Input Sheet'!W8</f>
        <v>0</v>
      </c>
      <c r="X8" s="26">
        <f>'4.3.3 Input Sheet'!X8</f>
        <v>0</v>
      </c>
      <c r="Y8" s="12">
        <f t="shared" si="4"/>
        <v>0</v>
      </c>
      <c r="AA8" s="26">
        <f>'4.3.3 Input Sheet'!AA8</f>
        <v>0</v>
      </c>
      <c r="AB8" s="26">
        <f>'4.3.3 Input Sheet'!AB8</f>
        <v>0</v>
      </c>
      <c r="AC8" s="26">
        <f>'4.3.3 Input Sheet'!AC8</f>
        <v>0</v>
      </c>
      <c r="AD8" s="26">
        <f>'4.3.3 Input Sheet'!AD8</f>
        <v>0</v>
      </c>
      <c r="AE8" s="26">
        <f>'4.3.3 Input Sheet'!AE8</f>
        <v>0</v>
      </c>
      <c r="AF8" s="12">
        <f t="shared" si="5"/>
        <v>0</v>
      </c>
      <c r="AH8" s="26">
        <f>'4.3.3 Input Sheet'!AH8</f>
        <v>0</v>
      </c>
      <c r="AI8" s="26">
        <f>'4.3.3 Input Sheet'!AI8</f>
        <v>0</v>
      </c>
      <c r="AJ8" s="26">
        <f>'4.3.3 Input Sheet'!AJ8</f>
        <v>0</v>
      </c>
      <c r="AK8" s="26">
        <f>'4.3.3 Input Sheet'!AK8</f>
        <v>0</v>
      </c>
      <c r="AL8" s="26">
        <f>'4.3.3 Input Sheet'!AL8</f>
        <v>0</v>
      </c>
      <c r="AM8" s="12">
        <f t="shared" si="6"/>
        <v>0</v>
      </c>
      <c r="AO8" s="9" t="str">
        <f>+'4.3.1 Risk Matrix'!L$16</f>
        <v>RI4</v>
      </c>
      <c r="AP8" s="9" t="str">
        <f>+'4.3.1 Risk Matrix'!M$16</f>
        <v>RI3</v>
      </c>
      <c r="AQ8" s="9" t="str">
        <f>+'4.3.1 Risk Matrix'!N$16</f>
        <v>RI2</v>
      </c>
      <c r="AR8" s="9" t="str">
        <f>+'4.3.1 Risk Matrix'!O$16</f>
        <v>RI1</v>
      </c>
      <c r="AS8" s="9" t="str">
        <f>+'4.3.1 Risk Matrix'!P$16</f>
        <v>RI1</v>
      </c>
      <c r="AV8" s="21" t="str">
        <f t="shared" si="0"/>
        <v>Storage Telemetry</v>
      </c>
      <c r="AW8" s="21" t="str">
        <f t="shared" si="1"/>
        <v>Asset Level</v>
      </c>
      <c r="AX8" s="21" t="str">
        <f t="shared" si="7"/>
        <v>Storage TelemetryAsset Level</v>
      </c>
      <c r="AY8" s="21">
        <f t="shared" si="8"/>
        <v>0</v>
      </c>
      <c r="AZ8" s="21">
        <f t="shared" si="9"/>
        <v>0</v>
      </c>
      <c r="BA8" s="21">
        <f t="shared" si="10"/>
        <v>0</v>
      </c>
      <c r="BB8" s="21">
        <f t="shared" si="11"/>
        <v>0</v>
      </c>
      <c r="BC8" s="21">
        <f t="shared" si="12"/>
        <v>0</v>
      </c>
      <c r="BF8" s="21">
        <f t="shared" si="13"/>
        <v>0</v>
      </c>
      <c r="BG8" s="21">
        <f t="shared" si="14"/>
        <v>0</v>
      </c>
      <c r="BH8" s="21">
        <f t="shared" si="15"/>
        <v>0</v>
      </c>
      <c r="BI8" s="21">
        <f t="shared" si="16"/>
        <v>0</v>
      </c>
      <c r="BJ8" s="21">
        <f t="shared" si="17"/>
        <v>0</v>
      </c>
      <c r="BM8" s="21">
        <f t="shared" si="18"/>
        <v>0</v>
      </c>
      <c r="BN8" s="21">
        <f t="shared" si="19"/>
        <v>0</v>
      </c>
      <c r="BO8" s="21">
        <f t="shared" si="20"/>
        <v>0</v>
      </c>
      <c r="BP8" s="21">
        <f t="shared" si="21"/>
        <v>0</v>
      </c>
      <c r="BQ8" s="21">
        <f t="shared" si="22"/>
        <v>0</v>
      </c>
      <c r="BT8" s="21">
        <f t="shared" si="23"/>
        <v>0</v>
      </c>
      <c r="BU8" s="21">
        <f t="shared" si="24"/>
        <v>0</v>
      </c>
      <c r="BV8" s="21">
        <f t="shared" si="25"/>
        <v>0</v>
      </c>
      <c r="BW8" s="21">
        <f t="shared" si="26"/>
        <v>0</v>
      </c>
      <c r="BX8" s="21">
        <f t="shared" si="27"/>
        <v>0</v>
      </c>
      <c r="CA8" s="21">
        <f t="shared" si="28"/>
        <v>0</v>
      </c>
      <c r="CB8" s="21">
        <f t="shared" si="29"/>
        <v>0</v>
      </c>
      <c r="CC8" s="21">
        <f t="shared" si="30"/>
        <v>0</v>
      </c>
      <c r="CD8" s="21">
        <f t="shared" si="31"/>
        <v>0</v>
      </c>
      <c r="CE8" s="21">
        <f t="shared" si="32"/>
        <v>0</v>
      </c>
    </row>
    <row r="9" spans="1:83" ht="15.75" thickBot="1">
      <c r="A9" s="184">
        <v>2</v>
      </c>
      <c r="B9" s="178" t="s">
        <v>63</v>
      </c>
      <c r="C9" s="181" t="s">
        <v>36</v>
      </c>
      <c r="D9" s="175" t="s">
        <v>43</v>
      </c>
      <c r="E9" s="25" t="str">
        <f>E5</f>
        <v>Low</v>
      </c>
      <c r="F9" s="26">
        <f>'4.3.3 Input Sheet'!F9</f>
        <v>0</v>
      </c>
      <c r="G9" s="26">
        <f>'4.3.3 Input Sheet'!G9</f>
        <v>0</v>
      </c>
      <c r="H9" s="26">
        <f>'4.3.3 Input Sheet'!H9</f>
        <v>0</v>
      </c>
      <c r="I9" s="26">
        <f>'4.3.3 Input Sheet'!I9</f>
        <v>0</v>
      </c>
      <c r="J9" s="26">
        <f>'4.3.3 Input Sheet'!J9</f>
        <v>0</v>
      </c>
      <c r="K9" s="10">
        <f>SUM(F9:J9)</f>
        <v>0</v>
      </c>
      <c r="M9" s="26">
        <f>'4.3.3 Input Sheet'!M9</f>
        <v>0</v>
      </c>
      <c r="N9" s="26">
        <f>'4.3.3 Input Sheet'!N9</f>
        <v>0</v>
      </c>
      <c r="O9" s="26">
        <f>'4.3.3 Input Sheet'!O9</f>
        <v>0</v>
      </c>
      <c r="P9" s="26">
        <f>'4.3.3 Input Sheet'!P9</f>
        <v>0</v>
      </c>
      <c r="Q9" s="26">
        <f>'4.3.3 Input Sheet'!Q9</f>
        <v>0</v>
      </c>
      <c r="R9" s="10">
        <f>SUM(M9:Q9)</f>
        <v>0</v>
      </c>
      <c r="T9" s="26">
        <f>'4.3.3 Input Sheet'!T9</f>
        <v>0</v>
      </c>
      <c r="U9" s="26">
        <f>'4.3.3 Input Sheet'!U9</f>
        <v>0</v>
      </c>
      <c r="V9" s="26">
        <f>'4.3.3 Input Sheet'!V9</f>
        <v>0</v>
      </c>
      <c r="W9" s="26">
        <f>'4.3.3 Input Sheet'!W9</f>
        <v>0</v>
      </c>
      <c r="X9" s="26">
        <f>'4.3.3 Input Sheet'!X9</f>
        <v>0</v>
      </c>
      <c r="Y9" s="10">
        <f>SUM(T9:X9)</f>
        <v>0</v>
      </c>
      <c r="AA9" s="26">
        <f>'4.3.3 Input Sheet'!AA9</f>
        <v>0</v>
      </c>
      <c r="AB9" s="26">
        <f>'4.3.3 Input Sheet'!AB9</f>
        <v>0</v>
      </c>
      <c r="AC9" s="26">
        <f>'4.3.3 Input Sheet'!AC9</f>
        <v>0</v>
      </c>
      <c r="AD9" s="26">
        <f>'4.3.3 Input Sheet'!AD9</f>
        <v>0</v>
      </c>
      <c r="AE9" s="26">
        <f>'4.3.3 Input Sheet'!AE9</f>
        <v>0</v>
      </c>
      <c r="AF9" s="10">
        <f>SUM(AA9:AE9)</f>
        <v>0</v>
      </c>
      <c r="AH9" s="26">
        <f>'4.3.3 Input Sheet'!AH9</f>
        <v>0</v>
      </c>
      <c r="AI9" s="26">
        <f>'4.3.3 Input Sheet'!AI9</f>
        <v>0</v>
      </c>
      <c r="AJ9" s="26">
        <f>'4.3.3 Input Sheet'!AJ9</f>
        <v>0</v>
      </c>
      <c r="AK9" s="26">
        <f>'4.3.3 Input Sheet'!AK9</f>
        <v>0</v>
      </c>
      <c r="AL9" s="26">
        <f>'4.3.3 Input Sheet'!AL9</f>
        <v>0</v>
      </c>
      <c r="AM9" s="10">
        <f>SUM(AH9:AL9)</f>
        <v>0</v>
      </c>
      <c r="AO9" s="9" t="str">
        <f>+'4.3.1 Risk Matrix'!L$19</f>
        <v>RI5</v>
      </c>
      <c r="AP9" s="9" t="str">
        <f>+'4.3.1 Risk Matrix'!M$19</f>
        <v>RI5</v>
      </c>
      <c r="AQ9" s="9" t="str">
        <f>+'4.3.1 Risk Matrix'!N$19</f>
        <v>RI5</v>
      </c>
      <c r="AR9" s="9" t="str">
        <f>+'4.3.1 Risk Matrix'!O$19</f>
        <v>RI5</v>
      </c>
      <c r="AS9" s="9" t="str">
        <f>+'4.3.1 Risk Matrix'!P$19</f>
        <v>RI4</v>
      </c>
      <c r="AV9" s="21" t="str">
        <f t="shared" si="0"/>
        <v>Above7 bar Telemetry</v>
      </c>
      <c r="AW9" s="21" t="str">
        <f t="shared" si="1"/>
        <v>Asset Level</v>
      </c>
      <c r="AX9" s="21" t="str">
        <f t="shared" si="7"/>
        <v>Above7 bar TelemetryAsset Level</v>
      </c>
      <c r="AY9" s="21">
        <f t="shared" si="8"/>
        <v>0</v>
      </c>
      <c r="AZ9" s="21">
        <f t="shared" si="9"/>
        <v>0</v>
      </c>
      <c r="BA9" s="21">
        <f t="shared" si="10"/>
        <v>0</v>
      </c>
      <c r="BB9" s="21">
        <f t="shared" si="11"/>
        <v>0</v>
      </c>
      <c r="BC9" s="21">
        <f t="shared" si="12"/>
        <v>0</v>
      </c>
      <c r="BF9" s="21">
        <f t="shared" si="13"/>
        <v>0</v>
      </c>
      <c r="BG9" s="21">
        <f t="shared" si="14"/>
        <v>0</v>
      </c>
      <c r="BH9" s="21">
        <f t="shared" si="15"/>
        <v>0</v>
      </c>
      <c r="BI9" s="21">
        <f t="shared" si="16"/>
        <v>0</v>
      </c>
      <c r="BJ9" s="21">
        <f t="shared" si="17"/>
        <v>0</v>
      </c>
      <c r="BM9" s="21">
        <f t="shared" si="18"/>
        <v>0</v>
      </c>
      <c r="BN9" s="21">
        <f t="shared" si="19"/>
        <v>0</v>
      </c>
      <c r="BO9" s="21">
        <f t="shared" si="20"/>
        <v>0</v>
      </c>
      <c r="BP9" s="21">
        <f t="shared" si="21"/>
        <v>0</v>
      </c>
      <c r="BQ9" s="21">
        <f t="shared" si="22"/>
        <v>0</v>
      </c>
      <c r="BT9" s="21">
        <f t="shared" si="23"/>
        <v>0</v>
      </c>
      <c r="BU9" s="21">
        <f t="shared" si="24"/>
        <v>0</v>
      </c>
      <c r="BV9" s="21">
        <f t="shared" si="25"/>
        <v>0</v>
      </c>
      <c r="BW9" s="21">
        <f t="shared" si="26"/>
        <v>0</v>
      </c>
      <c r="BX9" s="21">
        <f t="shared" si="27"/>
        <v>0</v>
      </c>
      <c r="CA9" s="21">
        <f t="shared" si="28"/>
        <v>0</v>
      </c>
      <c r="CB9" s="21">
        <f t="shared" si="29"/>
        <v>0</v>
      </c>
      <c r="CC9" s="21">
        <f t="shared" si="30"/>
        <v>0</v>
      </c>
      <c r="CD9" s="21">
        <f t="shared" si="31"/>
        <v>0</v>
      </c>
      <c r="CE9" s="21">
        <f t="shared" si="32"/>
        <v>0</v>
      </c>
    </row>
    <row r="10" spans="1:83" ht="15.75" thickBot="1">
      <c r="A10" s="185"/>
      <c r="B10" s="179"/>
      <c r="C10" s="182"/>
      <c r="D10" s="176"/>
      <c r="E10" s="27" t="str">
        <f t="shared" ref="E10:E28" si="33">E6</f>
        <v>Medium</v>
      </c>
      <c r="F10" s="26">
        <f>'4.3.3 Input Sheet'!F10</f>
        <v>0</v>
      </c>
      <c r="G10" s="26">
        <f>'4.3.3 Input Sheet'!G10</f>
        <v>0</v>
      </c>
      <c r="H10" s="26">
        <f>'4.3.3 Input Sheet'!H10</f>
        <v>0</v>
      </c>
      <c r="I10" s="26">
        <f>'4.3.3 Input Sheet'!I10</f>
        <v>0</v>
      </c>
      <c r="J10" s="26">
        <f>'4.3.3 Input Sheet'!J10</f>
        <v>0</v>
      </c>
      <c r="K10" s="11">
        <f t="shared" si="2"/>
        <v>0</v>
      </c>
      <c r="M10" s="26">
        <f>'4.3.3 Input Sheet'!M10</f>
        <v>0</v>
      </c>
      <c r="N10" s="26">
        <f>'4.3.3 Input Sheet'!N10</f>
        <v>0</v>
      </c>
      <c r="O10" s="26">
        <f>'4.3.3 Input Sheet'!O10</f>
        <v>0</v>
      </c>
      <c r="P10" s="26">
        <f>'4.3.3 Input Sheet'!P10</f>
        <v>0</v>
      </c>
      <c r="Q10" s="26">
        <f>'4.3.3 Input Sheet'!Q10</f>
        <v>0</v>
      </c>
      <c r="R10" s="11">
        <f t="shared" ref="R10:R12" si="34">SUM(M10:Q10)</f>
        <v>0</v>
      </c>
      <c r="T10" s="26">
        <f>'4.3.3 Input Sheet'!T10</f>
        <v>0</v>
      </c>
      <c r="U10" s="26">
        <f>'4.3.3 Input Sheet'!U10</f>
        <v>0</v>
      </c>
      <c r="V10" s="26">
        <f>'4.3.3 Input Sheet'!V10</f>
        <v>0</v>
      </c>
      <c r="W10" s="26">
        <f>'4.3.3 Input Sheet'!W10</f>
        <v>0</v>
      </c>
      <c r="X10" s="26">
        <f>'4.3.3 Input Sheet'!X10</f>
        <v>0</v>
      </c>
      <c r="Y10" s="11">
        <f t="shared" ref="Y10:Y12" si="35">SUM(T10:X10)</f>
        <v>0</v>
      </c>
      <c r="AA10" s="26">
        <f>'4.3.3 Input Sheet'!AA10</f>
        <v>0</v>
      </c>
      <c r="AB10" s="26">
        <f>'4.3.3 Input Sheet'!AB10</f>
        <v>0</v>
      </c>
      <c r="AC10" s="26">
        <f>'4.3.3 Input Sheet'!AC10</f>
        <v>0</v>
      </c>
      <c r="AD10" s="26">
        <f>'4.3.3 Input Sheet'!AD10</f>
        <v>0</v>
      </c>
      <c r="AE10" s="26">
        <f>'4.3.3 Input Sheet'!AE10</f>
        <v>0</v>
      </c>
      <c r="AF10" s="11">
        <f t="shared" ref="AF10:AF12" si="36">SUM(AA10:AE10)</f>
        <v>0</v>
      </c>
      <c r="AH10" s="26">
        <f>'4.3.3 Input Sheet'!AH10</f>
        <v>0</v>
      </c>
      <c r="AI10" s="26">
        <f>'4.3.3 Input Sheet'!AI10</f>
        <v>0</v>
      </c>
      <c r="AJ10" s="26">
        <f>'4.3.3 Input Sheet'!AJ10</f>
        <v>0</v>
      </c>
      <c r="AK10" s="26">
        <f>'4.3.3 Input Sheet'!AK10</f>
        <v>0</v>
      </c>
      <c r="AL10" s="26">
        <f>'4.3.3 Input Sheet'!AL10</f>
        <v>0</v>
      </c>
      <c r="AM10" s="11">
        <f t="shared" ref="AM10:AM12" si="37">SUM(AH10:AL10)</f>
        <v>0</v>
      </c>
      <c r="AO10" s="9" t="str">
        <f>+'4.3.1 Risk Matrix'!L$18</f>
        <v>RI5</v>
      </c>
      <c r="AP10" s="9" t="str">
        <f>+'4.3.1 Risk Matrix'!M$18</f>
        <v>RI5</v>
      </c>
      <c r="AQ10" s="9" t="str">
        <f>+'4.3.1 Risk Matrix'!N$18</f>
        <v>RI4</v>
      </c>
      <c r="AR10" s="9" t="str">
        <f>+'4.3.1 Risk Matrix'!O$18</f>
        <v>RI3</v>
      </c>
      <c r="AS10" s="9" t="str">
        <f>+'4.3.1 Risk Matrix'!P$18</f>
        <v>RI3</v>
      </c>
      <c r="AV10" s="21" t="str">
        <f t="shared" si="0"/>
        <v>Above7 bar Telemetry</v>
      </c>
      <c r="AW10" s="21" t="str">
        <f t="shared" si="1"/>
        <v>Asset Level</v>
      </c>
      <c r="AX10" s="21" t="str">
        <f t="shared" si="7"/>
        <v>Above7 bar TelemetryAsset Level</v>
      </c>
      <c r="AY10" s="21">
        <f t="shared" si="8"/>
        <v>0</v>
      </c>
      <c r="AZ10" s="21">
        <f t="shared" si="9"/>
        <v>0</v>
      </c>
      <c r="BA10" s="21">
        <f t="shared" si="10"/>
        <v>0</v>
      </c>
      <c r="BB10" s="21">
        <f t="shared" si="11"/>
        <v>0</v>
      </c>
      <c r="BC10" s="21">
        <f t="shared" si="12"/>
        <v>0</v>
      </c>
      <c r="BF10" s="21">
        <f t="shared" si="13"/>
        <v>0</v>
      </c>
      <c r="BG10" s="21">
        <f t="shared" si="14"/>
        <v>0</v>
      </c>
      <c r="BH10" s="21">
        <f t="shared" si="15"/>
        <v>0</v>
      </c>
      <c r="BI10" s="21">
        <f t="shared" si="16"/>
        <v>0</v>
      </c>
      <c r="BJ10" s="21">
        <f t="shared" si="17"/>
        <v>0</v>
      </c>
      <c r="BM10" s="21">
        <f t="shared" si="18"/>
        <v>0</v>
      </c>
      <c r="BN10" s="21">
        <f t="shared" si="19"/>
        <v>0</v>
      </c>
      <c r="BO10" s="21">
        <f t="shared" si="20"/>
        <v>0</v>
      </c>
      <c r="BP10" s="21">
        <f t="shared" si="21"/>
        <v>0</v>
      </c>
      <c r="BQ10" s="21">
        <f t="shared" si="22"/>
        <v>0</v>
      </c>
      <c r="BT10" s="21">
        <f t="shared" si="23"/>
        <v>0</v>
      </c>
      <c r="BU10" s="21">
        <f t="shared" si="24"/>
        <v>0</v>
      </c>
      <c r="BV10" s="21">
        <f t="shared" si="25"/>
        <v>0</v>
      </c>
      <c r="BW10" s="21">
        <f t="shared" si="26"/>
        <v>0</v>
      </c>
      <c r="BX10" s="21">
        <f t="shared" si="27"/>
        <v>0</v>
      </c>
      <c r="CA10" s="21">
        <f t="shared" si="28"/>
        <v>0</v>
      </c>
      <c r="CB10" s="21">
        <f t="shared" si="29"/>
        <v>0</v>
      </c>
      <c r="CC10" s="21">
        <f t="shared" si="30"/>
        <v>0</v>
      </c>
      <c r="CD10" s="21">
        <f t="shared" si="31"/>
        <v>0</v>
      </c>
      <c r="CE10" s="21">
        <f t="shared" si="32"/>
        <v>0</v>
      </c>
    </row>
    <row r="11" spans="1:83" ht="15.75" thickBot="1">
      <c r="A11" s="185"/>
      <c r="B11" s="179"/>
      <c r="C11" s="182"/>
      <c r="D11" s="176"/>
      <c r="E11" s="27" t="str">
        <f t="shared" si="33"/>
        <v>High</v>
      </c>
      <c r="F11" s="26">
        <f>'4.3.3 Input Sheet'!F11</f>
        <v>0</v>
      </c>
      <c r="G11" s="26">
        <f>'4.3.3 Input Sheet'!G11</f>
        <v>0</v>
      </c>
      <c r="H11" s="26">
        <f>'4.3.3 Input Sheet'!H11</f>
        <v>0</v>
      </c>
      <c r="I11" s="26">
        <f>'4.3.3 Input Sheet'!I11</f>
        <v>0</v>
      </c>
      <c r="J11" s="26">
        <f>'4.3.3 Input Sheet'!J11</f>
        <v>0</v>
      </c>
      <c r="K11" s="11">
        <f t="shared" si="2"/>
        <v>0</v>
      </c>
      <c r="M11" s="26">
        <f>'4.3.3 Input Sheet'!M11</f>
        <v>0</v>
      </c>
      <c r="N11" s="26">
        <f>'4.3.3 Input Sheet'!N11</f>
        <v>0</v>
      </c>
      <c r="O11" s="26">
        <f>'4.3.3 Input Sheet'!O11</f>
        <v>0</v>
      </c>
      <c r="P11" s="26">
        <f>'4.3.3 Input Sheet'!P11</f>
        <v>0</v>
      </c>
      <c r="Q11" s="26">
        <f>'4.3.3 Input Sheet'!Q11</f>
        <v>0</v>
      </c>
      <c r="R11" s="11">
        <f t="shared" si="34"/>
        <v>0</v>
      </c>
      <c r="T11" s="26">
        <f>'4.3.3 Input Sheet'!T11</f>
        <v>0</v>
      </c>
      <c r="U11" s="26">
        <f>'4.3.3 Input Sheet'!U11</f>
        <v>0</v>
      </c>
      <c r="V11" s="26">
        <f>'4.3.3 Input Sheet'!V11</f>
        <v>0</v>
      </c>
      <c r="W11" s="26">
        <f>'4.3.3 Input Sheet'!W11</f>
        <v>0</v>
      </c>
      <c r="X11" s="26">
        <f>'4.3.3 Input Sheet'!X11</f>
        <v>0</v>
      </c>
      <c r="Y11" s="11">
        <f t="shared" si="35"/>
        <v>0</v>
      </c>
      <c r="AA11" s="26">
        <f>'4.3.3 Input Sheet'!AA11</f>
        <v>0</v>
      </c>
      <c r="AB11" s="26">
        <f>'4.3.3 Input Sheet'!AB11</f>
        <v>0</v>
      </c>
      <c r="AC11" s="26">
        <f>'4.3.3 Input Sheet'!AC11</f>
        <v>0</v>
      </c>
      <c r="AD11" s="26">
        <f>'4.3.3 Input Sheet'!AD11</f>
        <v>0</v>
      </c>
      <c r="AE11" s="26">
        <f>'4.3.3 Input Sheet'!AE11</f>
        <v>0</v>
      </c>
      <c r="AF11" s="11">
        <f t="shared" si="36"/>
        <v>0</v>
      </c>
      <c r="AH11" s="26">
        <f>'4.3.3 Input Sheet'!AH11</f>
        <v>0</v>
      </c>
      <c r="AI11" s="26">
        <f>'4.3.3 Input Sheet'!AI11</f>
        <v>0</v>
      </c>
      <c r="AJ11" s="26">
        <f>'4.3.3 Input Sheet'!AJ11</f>
        <v>0</v>
      </c>
      <c r="AK11" s="26">
        <f>'4.3.3 Input Sheet'!AK11</f>
        <v>0</v>
      </c>
      <c r="AL11" s="26">
        <f>'4.3.3 Input Sheet'!AL11</f>
        <v>0</v>
      </c>
      <c r="AM11" s="11">
        <f t="shared" si="37"/>
        <v>0</v>
      </c>
      <c r="AO11" s="9" t="str">
        <f>+'4.3.1 Risk Matrix'!L$17</f>
        <v>RI5</v>
      </c>
      <c r="AP11" s="9" t="str">
        <f>+'4.3.1 Risk Matrix'!M$17</f>
        <v>RI4</v>
      </c>
      <c r="AQ11" s="9" t="str">
        <f>+'4.3.1 Risk Matrix'!N$17</f>
        <v>RI3</v>
      </c>
      <c r="AR11" s="9" t="str">
        <f>+'4.3.1 Risk Matrix'!O$17</f>
        <v>RI2</v>
      </c>
      <c r="AS11" s="9" t="str">
        <f>+'4.3.1 Risk Matrix'!P$17</f>
        <v>RI2</v>
      </c>
      <c r="AV11" s="21" t="str">
        <f t="shared" si="0"/>
        <v>Above7 bar Telemetry</v>
      </c>
      <c r="AW11" s="21" t="str">
        <f t="shared" si="1"/>
        <v>Asset Level</v>
      </c>
      <c r="AX11" s="21" t="str">
        <f t="shared" si="7"/>
        <v>Above7 bar TelemetryAsset Level</v>
      </c>
      <c r="AY11" s="21">
        <f t="shared" si="8"/>
        <v>0</v>
      </c>
      <c r="AZ11" s="21">
        <f t="shared" si="9"/>
        <v>0</v>
      </c>
      <c r="BA11" s="21">
        <f t="shared" si="10"/>
        <v>0</v>
      </c>
      <c r="BB11" s="21">
        <f t="shared" si="11"/>
        <v>0</v>
      </c>
      <c r="BC11" s="21">
        <f t="shared" si="12"/>
        <v>0</v>
      </c>
      <c r="BF11" s="21">
        <f t="shared" si="13"/>
        <v>0</v>
      </c>
      <c r="BG11" s="21">
        <f t="shared" si="14"/>
        <v>0</v>
      </c>
      <c r="BH11" s="21">
        <f t="shared" si="15"/>
        <v>0</v>
      </c>
      <c r="BI11" s="21">
        <f t="shared" si="16"/>
        <v>0</v>
      </c>
      <c r="BJ11" s="21">
        <f t="shared" si="17"/>
        <v>0</v>
      </c>
      <c r="BM11" s="21">
        <f t="shared" si="18"/>
        <v>0</v>
      </c>
      <c r="BN11" s="21">
        <f t="shared" si="19"/>
        <v>0</v>
      </c>
      <c r="BO11" s="21">
        <f t="shared" si="20"/>
        <v>0</v>
      </c>
      <c r="BP11" s="21">
        <f t="shared" si="21"/>
        <v>0</v>
      </c>
      <c r="BQ11" s="21">
        <f t="shared" si="22"/>
        <v>0</v>
      </c>
      <c r="BT11" s="21">
        <f t="shared" si="23"/>
        <v>0</v>
      </c>
      <c r="BU11" s="21">
        <f t="shared" si="24"/>
        <v>0</v>
      </c>
      <c r="BV11" s="21">
        <f t="shared" si="25"/>
        <v>0</v>
      </c>
      <c r="BW11" s="21">
        <f t="shared" si="26"/>
        <v>0</v>
      </c>
      <c r="BX11" s="21">
        <f t="shared" si="27"/>
        <v>0</v>
      </c>
      <c r="CA11" s="21">
        <f t="shared" si="28"/>
        <v>0</v>
      </c>
      <c r="CB11" s="21">
        <f t="shared" si="29"/>
        <v>0</v>
      </c>
      <c r="CC11" s="21">
        <f t="shared" si="30"/>
        <v>0</v>
      </c>
      <c r="CD11" s="21">
        <f t="shared" si="31"/>
        <v>0</v>
      </c>
      <c r="CE11" s="21">
        <f t="shared" si="32"/>
        <v>0</v>
      </c>
    </row>
    <row r="12" spans="1:83" ht="15.75" thickBot="1">
      <c r="A12" s="186"/>
      <c r="B12" s="180"/>
      <c r="C12" s="183"/>
      <c r="D12" s="177"/>
      <c r="E12" s="28" t="str">
        <f t="shared" si="33"/>
        <v>Very High</v>
      </c>
      <c r="F12" s="26">
        <f>'4.3.3 Input Sheet'!F12</f>
        <v>0</v>
      </c>
      <c r="G12" s="26">
        <f>'4.3.3 Input Sheet'!G12</f>
        <v>0</v>
      </c>
      <c r="H12" s="26">
        <f>'4.3.3 Input Sheet'!H12</f>
        <v>0</v>
      </c>
      <c r="I12" s="26">
        <f>'4.3.3 Input Sheet'!I12</f>
        <v>0</v>
      </c>
      <c r="J12" s="26">
        <f>'4.3.3 Input Sheet'!J12</f>
        <v>0</v>
      </c>
      <c r="K12" s="12">
        <f t="shared" si="2"/>
        <v>0</v>
      </c>
      <c r="M12" s="26">
        <f>'4.3.3 Input Sheet'!M12</f>
        <v>0</v>
      </c>
      <c r="N12" s="26">
        <f>'4.3.3 Input Sheet'!N12</f>
        <v>0</v>
      </c>
      <c r="O12" s="26">
        <f>'4.3.3 Input Sheet'!O12</f>
        <v>0</v>
      </c>
      <c r="P12" s="26">
        <f>'4.3.3 Input Sheet'!P12</f>
        <v>0</v>
      </c>
      <c r="Q12" s="26">
        <f>'4.3.3 Input Sheet'!Q12</f>
        <v>0</v>
      </c>
      <c r="R12" s="12">
        <f t="shared" si="34"/>
        <v>0</v>
      </c>
      <c r="T12" s="26">
        <f>'4.3.3 Input Sheet'!T12</f>
        <v>0</v>
      </c>
      <c r="U12" s="26">
        <f>'4.3.3 Input Sheet'!U12</f>
        <v>0</v>
      </c>
      <c r="V12" s="26">
        <f>'4.3.3 Input Sheet'!V12</f>
        <v>0</v>
      </c>
      <c r="W12" s="26">
        <f>'4.3.3 Input Sheet'!W12</f>
        <v>0</v>
      </c>
      <c r="X12" s="26">
        <f>'4.3.3 Input Sheet'!X12</f>
        <v>0</v>
      </c>
      <c r="Y12" s="12">
        <f t="shared" si="35"/>
        <v>0</v>
      </c>
      <c r="AA12" s="26">
        <f>'4.3.3 Input Sheet'!AA12</f>
        <v>0</v>
      </c>
      <c r="AB12" s="26">
        <f>'4.3.3 Input Sheet'!AB12</f>
        <v>0</v>
      </c>
      <c r="AC12" s="26">
        <f>'4.3.3 Input Sheet'!AC12</f>
        <v>0</v>
      </c>
      <c r="AD12" s="26">
        <f>'4.3.3 Input Sheet'!AD12</f>
        <v>0</v>
      </c>
      <c r="AE12" s="26">
        <f>'4.3.3 Input Sheet'!AE12</f>
        <v>0</v>
      </c>
      <c r="AF12" s="12">
        <f t="shared" si="36"/>
        <v>0</v>
      </c>
      <c r="AH12" s="26">
        <f>'4.3.3 Input Sheet'!AH12</f>
        <v>0</v>
      </c>
      <c r="AI12" s="26">
        <f>'4.3.3 Input Sheet'!AI12</f>
        <v>0</v>
      </c>
      <c r="AJ12" s="26">
        <f>'4.3.3 Input Sheet'!AJ12</f>
        <v>0</v>
      </c>
      <c r="AK12" s="26">
        <f>'4.3.3 Input Sheet'!AK12</f>
        <v>0</v>
      </c>
      <c r="AL12" s="26">
        <f>'4.3.3 Input Sheet'!AL12</f>
        <v>0</v>
      </c>
      <c r="AM12" s="12">
        <f t="shared" si="37"/>
        <v>0</v>
      </c>
      <c r="AO12" s="9" t="str">
        <f>+'4.3.1 Risk Matrix'!L$16</f>
        <v>RI4</v>
      </c>
      <c r="AP12" s="9" t="str">
        <f>+'4.3.1 Risk Matrix'!M$16</f>
        <v>RI3</v>
      </c>
      <c r="AQ12" s="9" t="str">
        <f>+'4.3.1 Risk Matrix'!N$16</f>
        <v>RI2</v>
      </c>
      <c r="AR12" s="9" t="str">
        <f>+'4.3.1 Risk Matrix'!O$16</f>
        <v>RI1</v>
      </c>
      <c r="AS12" s="9" t="str">
        <f>+'4.3.1 Risk Matrix'!P$16</f>
        <v>RI1</v>
      </c>
      <c r="AV12" s="21" t="str">
        <f t="shared" si="0"/>
        <v>Above7 bar Telemetry</v>
      </c>
      <c r="AW12" s="21" t="str">
        <f t="shared" si="1"/>
        <v>Asset Level</v>
      </c>
      <c r="AX12" s="21" t="str">
        <f t="shared" si="7"/>
        <v>Above7 bar TelemetryAsset Level</v>
      </c>
      <c r="AY12" s="21">
        <f t="shared" si="8"/>
        <v>0</v>
      </c>
      <c r="AZ12" s="21">
        <f t="shared" si="9"/>
        <v>0</v>
      </c>
      <c r="BA12" s="21">
        <f t="shared" si="10"/>
        <v>0</v>
      </c>
      <c r="BB12" s="21">
        <f t="shared" si="11"/>
        <v>0</v>
      </c>
      <c r="BC12" s="21">
        <f t="shared" si="12"/>
        <v>0</v>
      </c>
      <c r="BF12" s="21">
        <f t="shared" si="13"/>
        <v>0</v>
      </c>
      <c r="BG12" s="21">
        <f t="shared" si="14"/>
        <v>0</v>
      </c>
      <c r="BH12" s="21">
        <f t="shared" si="15"/>
        <v>0</v>
      </c>
      <c r="BI12" s="21">
        <f t="shared" si="16"/>
        <v>0</v>
      </c>
      <c r="BJ12" s="21">
        <f t="shared" si="17"/>
        <v>0</v>
      </c>
      <c r="BM12" s="21">
        <f t="shared" si="18"/>
        <v>0</v>
      </c>
      <c r="BN12" s="21">
        <f t="shared" si="19"/>
        <v>0</v>
      </c>
      <c r="BO12" s="21">
        <f t="shared" si="20"/>
        <v>0</v>
      </c>
      <c r="BP12" s="21">
        <f t="shared" si="21"/>
        <v>0</v>
      </c>
      <c r="BQ12" s="21">
        <f t="shared" si="22"/>
        <v>0</v>
      </c>
      <c r="BT12" s="21">
        <f t="shared" si="23"/>
        <v>0</v>
      </c>
      <c r="BU12" s="21">
        <f t="shared" si="24"/>
        <v>0</v>
      </c>
      <c r="BV12" s="21">
        <f t="shared" si="25"/>
        <v>0</v>
      </c>
      <c r="BW12" s="21">
        <f t="shared" si="26"/>
        <v>0</v>
      </c>
      <c r="BX12" s="21">
        <f t="shared" si="27"/>
        <v>0</v>
      </c>
      <c r="CA12" s="21">
        <f t="shared" si="28"/>
        <v>0</v>
      </c>
      <c r="CB12" s="21">
        <f t="shared" si="29"/>
        <v>0</v>
      </c>
      <c r="CC12" s="21">
        <f t="shared" si="30"/>
        <v>0</v>
      </c>
      <c r="CD12" s="21">
        <f t="shared" si="31"/>
        <v>0</v>
      </c>
      <c r="CE12" s="21">
        <f t="shared" si="32"/>
        <v>0</v>
      </c>
    </row>
    <row r="13" spans="1:83" ht="15.75" thickBot="1">
      <c r="A13" s="184">
        <v>3</v>
      </c>
      <c r="B13" s="178" t="s">
        <v>65</v>
      </c>
      <c r="C13" s="181" t="s">
        <v>36</v>
      </c>
      <c r="D13" s="175" t="s">
        <v>43</v>
      </c>
      <c r="E13" s="25" t="str">
        <f t="shared" si="33"/>
        <v>Low</v>
      </c>
      <c r="F13" s="26">
        <f>'4.3.3 Input Sheet'!F13</f>
        <v>0</v>
      </c>
      <c r="G13" s="26">
        <f>'4.3.3 Input Sheet'!G13</f>
        <v>0</v>
      </c>
      <c r="H13" s="26">
        <f>'4.3.3 Input Sheet'!H13</f>
        <v>0</v>
      </c>
      <c r="I13" s="26">
        <f>'4.3.3 Input Sheet'!I13</f>
        <v>0</v>
      </c>
      <c r="J13" s="26">
        <f>'4.3.3 Input Sheet'!J13</f>
        <v>0</v>
      </c>
      <c r="K13" s="10">
        <f>SUM(F13:J13)</f>
        <v>0</v>
      </c>
      <c r="M13" s="26">
        <f>'4.3.3 Input Sheet'!M13</f>
        <v>0</v>
      </c>
      <c r="N13" s="26">
        <f>'4.3.3 Input Sheet'!N13</f>
        <v>0</v>
      </c>
      <c r="O13" s="26">
        <f>'4.3.3 Input Sheet'!O13</f>
        <v>0</v>
      </c>
      <c r="P13" s="26">
        <f>'4.3.3 Input Sheet'!P13</f>
        <v>0</v>
      </c>
      <c r="Q13" s="26">
        <f>'4.3.3 Input Sheet'!Q13</f>
        <v>0</v>
      </c>
      <c r="R13" s="10">
        <f>SUM(M13:Q13)</f>
        <v>0</v>
      </c>
      <c r="T13" s="26">
        <f>'4.3.3 Input Sheet'!T13</f>
        <v>0</v>
      </c>
      <c r="U13" s="26">
        <f>'4.3.3 Input Sheet'!U13</f>
        <v>0</v>
      </c>
      <c r="V13" s="26">
        <f>'4.3.3 Input Sheet'!V13</f>
        <v>0</v>
      </c>
      <c r="W13" s="26">
        <f>'4.3.3 Input Sheet'!W13</f>
        <v>0</v>
      </c>
      <c r="X13" s="26">
        <f>'4.3.3 Input Sheet'!X13</f>
        <v>0</v>
      </c>
      <c r="Y13" s="10">
        <f>SUM(T13:X13)</f>
        <v>0</v>
      </c>
      <c r="AA13" s="26">
        <f>'4.3.3 Input Sheet'!AA13</f>
        <v>0</v>
      </c>
      <c r="AB13" s="26">
        <f>'4.3.3 Input Sheet'!AB13</f>
        <v>0</v>
      </c>
      <c r="AC13" s="26">
        <f>'4.3.3 Input Sheet'!AC13</f>
        <v>0</v>
      </c>
      <c r="AD13" s="26">
        <f>'4.3.3 Input Sheet'!AD13</f>
        <v>0</v>
      </c>
      <c r="AE13" s="26">
        <f>'4.3.3 Input Sheet'!AE13</f>
        <v>0</v>
      </c>
      <c r="AF13" s="10">
        <f>SUM(AA13:AE13)</f>
        <v>0</v>
      </c>
      <c r="AH13" s="26">
        <f>'4.3.3 Input Sheet'!AH13</f>
        <v>0</v>
      </c>
      <c r="AI13" s="26">
        <f>'4.3.3 Input Sheet'!AI13</f>
        <v>0</v>
      </c>
      <c r="AJ13" s="26">
        <f>'4.3.3 Input Sheet'!AJ13</f>
        <v>0</v>
      </c>
      <c r="AK13" s="26">
        <f>'4.3.3 Input Sheet'!AK13</f>
        <v>0</v>
      </c>
      <c r="AL13" s="26">
        <f>'4.3.3 Input Sheet'!AL13</f>
        <v>0</v>
      </c>
      <c r="AM13" s="10">
        <f>SUM(AH13:AL13)</f>
        <v>0</v>
      </c>
      <c r="AO13" s="9" t="str">
        <f>+'4.3.1 Risk Matrix'!L$19</f>
        <v>RI5</v>
      </c>
      <c r="AP13" s="9" t="str">
        <f>+'4.3.1 Risk Matrix'!M$19</f>
        <v>RI5</v>
      </c>
      <c r="AQ13" s="9" t="str">
        <f>+'4.3.1 Risk Matrix'!N$19</f>
        <v>RI5</v>
      </c>
      <c r="AR13" s="9" t="str">
        <f>+'4.3.1 Risk Matrix'!O$19</f>
        <v>RI5</v>
      </c>
      <c r="AS13" s="9" t="str">
        <f>+'4.3.1 Risk Matrix'!P$19</f>
        <v>RI4</v>
      </c>
      <c r="AV13" s="21" t="str">
        <f t="shared" si="0"/>
        <v>Below7 bar Telemetry</v>
      </c>
      <c r="AW13" s="21" t="str">
        <f t="shared" si="1"/>
        <v>Asset Level</v>
      </c>
      <c r="AX13" s="21" t="str">
        <f t="shared" si="7"/>
        <v>Below7 bar TelemetryAsset Level</v>
      </c>
      <c r="AY13" s="21">
        <f t="shared" si="8"/>
        <v>0</v>
      </c>
      <c r="AZ13" s="21">
        <f t="shared" si="9"/>
        <v>0</v>
      </c>
      <c r="BA13" s="21">
        <f t="shared" si="10"/>
        <v>0</v>
      </c>
      <c r="BB13" s="21">
        <f t="shared" si="11"/>
        <v>0</v>
      </c>
      <c r="BC13" s="21">
        <f t="shared" si="12"/>
        <v>0</v>
      </c>
      <c r="BF13" s="21">
        <f t="shared" si="13"/>
        <v>0</v>
      </c>
      <c r="BG13" s="21">
        <f t="shared" si="14"/>
        <v>0</v>
      </c>
      <c r="BH13" s="21">
        <f t="shared" si="15"/>
        <v>0</v>
      </c>
      <c r="BI13" s="21">
        <f t="shared" si="16"/>
        <v>0</v>
      </c>
      <c r="BJ13" s="21">
        <f t="shared" si="17"/>
        <v>0</v>
      </c>
      <c r="BM13" s="21">
        <f t="shared" si="18"/>
        <v>0</v>
      </c>
      <c r="BN13" s="21">
        <f t="shared" si="19"/>
        <v>0</v>
      </c>
      <c r="BO13" s="21">
        <f t="shared" si="20"/>
        <v>0</v>
      </c>
      <c r="BP13" s="21">
        <f t="shared" si="21"/>
        <v>0</v>
      </c>
      <c r="BQ13" s="21">
        <f t="shared" si="22"/>
        <v>0</v>
      </c>
      <c r="BT13" s="21">
        <f t="shared" si="23"/>
        <v>0</v>
      </c>
      <c r="BU13" s="21">
        <f t="shared" si="24"/>
        <v>0</v>
      </c>
      <c r="BV13" s="21">
        <f t="shared" si="25"/>
        <v>0</v>
      </c>
      <c r="BW13" s="21">
        <f t="shared" si="26"/>
        <v>0</v>
      </c>
      <c r="BX13" s="21">
        <f t="shared" si="27"/>
        <v>0</v>
      </c>
      <c r="CA13" s="21">
        <f t="shared" si="28"/>
        <v>0</v>
      </c>
      <c r="CB13" s="21">
        <f t="shared" si="29"/>
        <v>0</v>
      </c>
      <c r="CC13" s="21">
        <f t="shared" si="30"/>
        <v>0</v>
      </c>
      <c r="CD13" s="21">
        <f t="shared" si="31"/>
        <v>0</v>
      </c>
      <c r="CE13" s="21">
        <f t="shared" si="32"/>
        <v>0</v>
      </c>
    </row>
    <row r="14" spans="1:83" ht="15.75" thickBot="1">
      <c r="A14" s="185"/>
      <c r="B14" s="179"/>
      <c r="C14" s="182"/>
      <c r="D14" s="176"/>
      <c r="E14" s="27" t="str">
        <f t="shared" si="33"/>
        <v>Medium</v>
      </c>
      <c r="F14" s="26">
        <f>'4.3.3 Input Sheet'!F14</f>
        <v>0</v>
      </c>
      <c r="G14" s="26">
        <f>'4.3.3 Input Sheet'!G14</f>
        <v>0</v>
      </c>
      <c r="H14" s="26">
        <f>'4.3.3 Input Sheet'!H14</f>
        <v>775</v>
      </c>
      <c r="I14" s="26">
        <f>'4.3.3 Input Sheet'!I14</f>
        <v>742</v>
      </c>
      <c r="J14" s="26">
        <f>'4.3.3 Input Sheet'!J14</f>
        <v>701</v>
      </c>
      <c r="K14" s="11">
        <f t="shared" si="2"/>
        <v>2218</v>
      </c>
      <c r="M14" s="26">
        <f>'4.3.3 Input Sheet'!M14</f>
        <v>427</v>
      </c>
      <c r="N14" s="26">
        <f>'4.3.3 Input Sheet'!N14</f>
        <v>0</v>
      </c>
      <c r="O14" s="26">
        <f>'4.3.3 Input Sheet'!O14</f>
        <v>0</v>
      </c>
      <c r="P14" s="26">
        <f>'4.3.3 Input Sheet'!P14</f>
        <v>775</v>
      </c>
      <c r="Q14" s="26">
        <f>'4.3.3 Input Sheet'!Q14</f>
        <v>1016</v>
      </c>
      <c r="R14" s="11">
        <f t="shared" ref="R14:R16" si="38">SUM(M14:Q14)</f>
        <v>2218</v>
      </c>
      <c r="T14" s="26">
        <f>'4.3.3 Input Sheet'!T14</f>
        <v>0</v>
      </c>
      <c r="U14" s="26">
        <f>'4.3.3 Input Sheet'!U14</f>
        <v>0</v>
      </c>
      <c r="V14" s="26">
        <f>'4.3.3 Input Sheet'!V14</f>
        <v>0</v>
      </c>
      <c r="W14" s="26">
        <f>'4.3.3 Input Sheet'!W14</f>
        <v>775</v>
      </c>
      <c r="X14" s="26">
        <f>'4.3.3 Input Sheet'!X14</f>
        <v>1443</v>
      </c>
      <c r="Y14" s="11">
        <f t="shared" ref="Y14:Y16" si="39">SUM(T14:X14)</f>
        <v>2218</v>
      </c>
      <c r="AA14" s="26">
        <f>'4.3.3 Input Sheet'!AA14</f>
        <v>593</v>
      </c>
      <c r="AB14" s="26">
        <f>'4.3.3 Input Sheet'!AB14</f>
        <v>427</v>
      </c>
      <c r="AC14" s="26">
        <f>'4.3.3 Input Sheet'!AC14</f>
        <v>0</v>
      </c>
      <c r="AD14" s="26">
        <f>'4.3.3 Input Sheet'!AD14</f>
        <v>0</v>
      </c>
      <c r="AE14" s="26">
        <f>'4.3.3 Input Sheet'!AE14</f>
        <v>1198</v>
      </c>
      <c r="AF14" s="11">
        <f t="shared" ref="AF14:AF16" si="40">SUM(AA14:AE14)</f>
        <v>2218</v>
      </c>
      <c r="AH14" s="26">
        <f>'4.3.3 Input Sheet'!AH14</f>
        <v>0</v>
      </c>
      <c r="AI14" s="26">
        <f>'4.3.3 Input Sheet'!AI14</f>
        <v>0</v>
      </c>
      <c r="AJ14" s="26">
        <f>'4.3.3 Input Sheet'!AJ14</f>
        <v>0</v>
      </c>
      <c r="AK14" s="26">
        <f>'4.3.3 Input Sheet'!AK14</f>
        <v>0</v>
      </c>
      <c r="AL14" s="26">
        <f>'4.3.3 Input Sheet'!AL14</f>
        <v>2218</v>
      </c>
      <c r="AM14" s="11">
        <f t="shared" ref="AM14:AM16" si="41">SUM(AH14:AL14)</f>
        <v>2218</v>
      </c>
      <c r="AO14" s="9" t="str">
        <f>+'4.3.1 Risk Matrix'!L$18</f>
        <v>RI5</v>
      </c>
      <c r="AP14" s="9" t="str">
        <f>+'4.3.1 Risk Matrix'!M$18</f>
        <v>RI5</v>
      </c>
      <c r="AQ14" s="9" t="str">
        <f>+'4.3.1 Risk Matrix'!N$18</f>
        <v>RI4</v>
      </c>
      <c r="AR14" s="9" t="str">
        <f>+'4.3.1 Risk Matrix'!O$18</f>
        <v>RI3</v>
      </c>
      <c r="AS14" s="9" t="str">
        <f>+'4.3.1 Risk Matrix'!P$18</f>
        <v>RI3</v>
      </c>
      <c r="AV14" s="21" t="str">
        <f t="shared" si="0"/>
        <v>Below7 bar Telemetry</v>
      </c>
      <c r="AW14" s="21" t="str">
        <f t="shared" si="1"/>
        <v>Asset Level</v>
      </c>
      <c r="AX14" s="21" t="str">
        <f t="shared" si="7"/>
        <v>Below7 bar TelemetryAsset Level</v>
      </c>
      <c r="AY14" s="21">
        <f t="shared" si="8"/>
        <v>0</v>
      </c>
      <c r="AZ14" s="21">
        <f t="shared" si="9"/>
        <v>0</v>
      </c>
      <c r="BA14" s="21">
        <f t="shared" si="10"/>
        <v>1443</v>
      </c>
      <c r="BB14" s="21">
        <f t="shared" si="11"/>
        <v>775</v>
      </c>
      <c r="BC14" s="21">
        <f t="shared" si="12"/>
        <v>0</v>
      </c>
      <c r="BF14" s="21">
        <f t="shared" si="13"/>
        <v>0</v>
      </c>
      <c r="BG14" s="21">
        <f t="shared" si="14"/>
        <v>0</v>
      </c>
      <c r="BH14" s="21">
        <f t="shared" si="15"/>
        <v>1791</v>
      </c>
      <c r="BI14" s="21">
        <f t="shared" si="16"/>
        <v>0</v>
      </c>
      <c r="BJ14" s="21">
        <f t="shared" si="17"/>
        <v>427</v>
      </c>
      <c r="BM14" s="21">
        <f t="shared" si="18"/>
        <v>0</v>
      </c>
      <c r="BN14" s="21">
        <f t="shared" si="19"/>
        <v>0</v>
      </c>
      <c r="BO14" s="21">
        <f t="shared" si="20"/>
        <v>2218</v>
      </c>
      <c r="BP14" s="21">
        <f t="shared" si="21"/>
        <v>0</v>
      </c>
      <c r="BQ14" s="21">
        <f t="shared" si="22"/>
        <v>0</v>
      </c>
      <c r="BT14" s="21">
        <f t="shared" si="23"/>
        <v>0</v>
      </c>
      <c r="BU14" s="21">
        <f t="shared" si="24"/>
        <v>0</v>
      </c>
      <c r="BV14" s="21">
        <f t="shared" si="25"/>
        <v>1198</v>
      </c>
      <c r="BW14" s="21">
        <f t="shared" si="26"/>
        <v>0</v>
      </c>
      <c r="BX14" s="21">
        <f t="shared" si="27"/>
        <v>1020</v>
      </c>
      <c r="CA14" s="21">
        <f t="shared" si="28"/>
        <v>0</v>
      </c>
      <c r="CB14" s="21">
        <f t="shared" si="29"/>
        <v>0</v>
      </c>
      <c r="CC14" s="21">
        <f t="shared" si="30"/>
        <v>2218</v>
      </c>
      <c r="CD14" s="21">
        <f t="shared" si="31"/>
        <v>0</v>
      </c>
      <c r="CE14" s="21">
        <f t="shared" si="32"/>
        <v>0</v>
      </c>
    </row>
    <row r="15" spans="1:83" ht="15.75" thickBot="1">
      <c r="A15" s="185"/>
      <c r="B15" s="179"/>
      <c r="C15" s="182"/>
      <c r="D15" s="176"/>
      <c r="E15" s="27" t="str">
        <f t="shared" si="33"/>
        <v>High</v>
      </c>
      <c r="F15" s="26">
        <f>'4.3.3 Input Sheet'!F15</f>
        <v>0</v>
      </c>
      <c r="G15" s="26">
        <f>'4.3.3 Input Sheet'!G15</f>
        <v>0</v>
      </c>
      <c r="H15" s="26">
        <f>'4.3.3 Input Sheet'!H15</f>
        <v>0</v>
      </c>
      <c r="I15" s="26">
        <f>'4.3.3 Input Sheet'!I15</f>
        <v>0</v>
      </c>
      <c r="J15" s="26">
        <f>'4.3.3 Input Sheet'!J15</f>
        <v>0</v>
      </c>
      <c r="K15" s="11">
        <f t="shared" si="2"/>
        <v>0</v>
      </c>
      <c r="M15" s="26">
        <f>'4.3.3 Input Sheet'!M15</f>
        <v>0</v>
      </c>
      <c r="N15" s="26">
        <f>'4.3.3 Input Sheet'!N15</f>
        <v>0</v>
      </c>
      <c r="O15" s="26">
        <f>'4.3.3 Input Sheet'!O15</f>
        <v>0</v>
      </c>
      <c r="P15" s="26">
        <f>'4.3.3 Input Sheet'!P15</f>
        <v>0</v>
      </c>
      <c r="Q15" s="26">
        <f>'4.3.3 Input Sheet'!Q15</f>
        <v>0</v>
      </c>
      <c r="R15" s="11">
        <f t="shared" si="38"/>
        <v>0</v>
      </c>
      <c r="T15" s="26">
        <f>'4.3.3 Input Sheet'!T15</f>
        <v>0</v>
      </c>
      <c r="U15" s="26">
        <f>'4.3.3 Input Sheet'!U15</f>
        <v>0</v>
      </c>
      <c r="V15" s="26">
        <f>'4.3.3 Input Sheet'!V15</f>
        <v>0</v>
      </c>
      <c r="W15" s="26">
        <f>'4.3.3 Input Sheet'!W15</f>
        <v>0</v>
      </c>
      <c r="X15" s="26">
        <f>'4.3.3 Input Sheet'!X15</f>
        <v>0</v>
      </c>
      <c r="Y15" s="11">
        <f t="shared" si="39"/>
        <v>0</v>
      </c>
      <c r="AA15" s="26">
        <f>'4.3.3 Input Sheet'!AA15</f>
        <v>0</v>
      </c>
      <c r="AB15" s="26">
        <f>'4.3.3 Input Sheet'!AB15</f>
        <v>0</v>
      </c>
      <c r="AC15" s="26">
        <f>'4.3.3 Input Sheet'!AC15</f>
        <v>0</v>
      </c>
      <c r="AD15" s="26">
        <f>'4.3.3 Input Sheet'!AD15</f>
        <v>0</v>
      </c>
      <c r="AE15" s="26">
        <f>'4.3.3 Input Sheet'!AE15</f>
        <v>0</v>
      </c>
      <c r="AF15" s="11">
        <f t="shared" si="40"/>
        <v>0</v>
      </c>
      <c r="AH15" s="26">
        <f>'4.3.3 Input Sheet'!AH15</f>
        <v>0</v>
      </c>
      <c r="AI15" s="26">
        <f>'4.3.3 Input Sheet'!AI15</f>
        <v>0</v>
      </c>
      <c r="AJ15" s="26">
        <f>'4.3.3 Input Sheet'!AJ15</f>
        <v>0</v>
      </c>
      <c r="AK15" s="26">
        <f>'4.3.3 Input Sheet'!AK15</f>
        <v>0</v>
      </c>
      <c r="AL15" s="26">
        <f>'4.3.3 Input Sheet'!AL15</f>
        <v>0</v>
      </c>
      <c r="AM15" s="11">
        <f t="shared" si="41"/>
        <v>0</v>
      </c>
      <c r="AO15" s="9" t="str">
        <f>+'4.3.1 Risk Matrix'!L$17</f>
        <v>RI5</v>
      </c>
      <c r="AP15" s="9" t="str">
        <f>+'4.3.1 Risk Matrix'!M$17</f>
        <v>RI4</v>
      </c>
      <c r="AQ15" s="9" t="str">
        <f>+'4.3.1 Risk Matrix'!N$17</f>
        <v>RI3</v>
      </c>
      <c r="AR15" s="9" t="str">
        <f>+'4.3.1 Risk Matrix'!O$17</f>
        <v>RI2</v>
      </c>
      <c r="AS15" s="9" t="str">
        <f>+'4.3.1 Risk Matrix'!P$17</f>
        <v>RI2</v>
      </c>
      <c r="AV15" s="21" t="str">
        <f t="shared" si="0"/>
        <v>Below7 bar Telemetry</v>
      </c>
      <c r="AW15" s="21" t="str">
        <f t="shared" si="1"/>
        <v>Asset Level</v>
      </c>
      <c r="AX15" s="21" t="str">
        <f t="shared" si="7"/>
        <v>Below7 bar TelemetryAsset Level</v>
      </c>
      <c r="AY15" s="21">
        <f t="shared" si="8"/>
        <v>0</v>
      </c>
      <c r="AZ15" s="21">
        <f t="shared" si="9"/>
        <v>0</v>
      </c>
      <c r="BA15" s="21">
        <f t="shared" si="10"/>
        <v>0</v>
      </c>
      <c r="BB15" s="21">
        <f t="shared" si="11"/>
        <v>0</v>
      </c>
      <c r="BC15" s="21">
        <f t="shared" si="12"/>
        <v>0</v>
      </c>
      <c r="BF15" s="21">
        <f t="shared" si="13"/>
        <v>0</v>
      </c>
      <c r="BG15" s="21">
        <f t="shared" si="14"/>
        <v>0</v>
      </c>
      <c r="BH15" s="21">
        <f t="shared" si="15"/>
        <v>0</v>
      </c>
      <c r="BI15" s="21">
        <f t="shared" si="16"/>
        <v>0</v>
      </c>
      <c r="BJ15" s="21">
        <f t="shared" si="17"/>
        <v>0</v>
      </c>
      <c r="BM15" s="21">
        <f t="shared" si="18"/>
        <v>0</v>
      </c>
      <c r="BN15" s="21">
        <f t="shared" si="19"/>
        <v>0</v>
      </c>
      <c r="BO15" s="21">
        <f t="shared" si="20"/>
        <v>0</v>
      </c>
      <c r="BP15" s="21">
        <f t="shared" si="21"/>
        <v>0</v>
      </c>
      <c r="BQ15" s="21">
        <f t="shared" si="22"/>
        <v>0</v>
      </c>
      <c r="BT15" s="21">
        <f t="shared" si="23"/>
        <v>0</v>
      </c>
      <c r="BU15" s="21">
        <f t="shared" si="24"/>
        <v>0</v>
      </c>
      <c r="BV15" s="21">
        <f t="shared" si="25"/>
        <v>0</v>
      </c>
      <c r="BW15" s="21">
        <f t="shared" si="26"/>
        <v>0</v>
      </c>
      <c r="BX15" s="21">
        <f t="shared" si="27"/>
        <v>0</v>
      </c>
      <c r="CA15" s="21">
        <f t="shared" si="28"/>
        <v>0</v>
      </c>
      <c r="CB15" s="21">
        <f t="shared" si="29"/>
        <v>0</v>
      </c>
      <c r="CC15" s="21">
        <f t="shared" si="30"/>
        <v>0</v>
      </c>
      <c r="CD15" s="21">
        <f t="shared" si="31"/>
        <v>0</v>
      </c>
      <c r="CE15" s="21">
        <f t="shared" si="32"/>
        <v>0</v>
      </c>
    </row>
    <row r="16" spans="1:83" ht="15.75" thickBot="1">
      <c r="A16" s="186"/>
      <c r="B16" s="180"/>
      <c r="C16" s="183"/>
      <c r="D16" s="177"/>
      <c r="E16" s="28" t="str">
        <f t="shared" si="33"/>
        <v>Very High</v>
      </c>
      <c r="F16" s="26">
        <f>'4.3.3 Input Sheet'!F16</f>
        <v>0</v>
      </c>
      <c r="G16" s="26">
        <f>'4.3.3 Input Sheet'!G16</f>
        <v>0</v>
      </c>
      <c r="H16" s="26">
        <f>'4.3.3 Input Sheet'!H16</f>
        <v>0</v>
      </c>
      <c r="I16" s="26">
        <f>'4.3.3 Input Sheet'!I16</f>
        <v>0</v>
      </c>
      <c r="J16" s="26">
        <f>'4.3.3 Input Sheet'!J16</f>
        <v>0</v>
      </c>
      <c r="K16" s="12">
        <f t="shared" si="2"/>
        <v>0</v>
      </c>
      <c r="M16" s="26">
        <f>'4.3.3 Input Sheet'!M16</f>
        <v>0</v>
      </c>
      <c r="N16" s="26">
        <f>'4.3.3 Input Sheet'!N16</f>
        <v>0</v>
      </c>
      <c r="O16" s="26">
        <f>'4.3.3 Input Sheet'!O16</f>
        <v>0</v>
      </c>
      <c r="P16" s="26">
        <f>'4.3.3 Input Sheet'!P16</f>
        <v>0</v>
      </c>
      <c r="Q16" s="26">
        <f>'4.3.3 Input Sheet'!Q16</f>
        <v>0</v>
      </c>
      <c r="R16" s="12">
        <f t="shared" si="38"/>
        <v>0</v>
      </c>
      <c r="T16" s="26">
        <f>'4.3.3 Input Sheet'!T16</f>
        <v>0</v>
      </c>
      <c r="U16" s="26">
        <f>'4.3.3 Input Sheet'!U16</f>
        <v>0</v>
      </c>
      <c r="V16" s="26">
        <f>'4.3.3 Input Sheet'!V16</f>
        <v>0</v>
      </c>
      <c r="W16" s="26">
        <f>'4.3.3 Input Sheet'!W16</f>
        <v>0</v>
      </c>
      <c r="X16" s="26">
        <f>'4.3.3 Input Sheet'!X16</f>
        <v>0</v>
      </c>
      <c r="Y16" s="12">
        <f t="shared" si="39"/>
        <v>0</v>
      </c>
      <c r="AA16" s="26">
        <f>'4.3.3 Input Sheet'!AA16</f>
        <v>0</v>
      </c>
      <c r="AB16" s="26">
        <f>'4.3.3 Input Sheet'!AB16</f>
        <v>0</v>
      </c>
      <c r="AC16" s="26">
        <f>'4.3.3 Input Sheet'!AC16</f>
        <v>0</v>
      </c>
      <c r="AD16" s="26">
        <f>'4.3.3 Input Sheet'!AD16</f>
        <v>0</v>
      </c>
      <c r="AE16" s="26">
        <f>'4.3.3 Input Sheet'!AE16</f>
        <v>0</v>
      </c>
      <c r="AF16" s="12">
        <f t="shared" si="40"/>
        <v>0</v>
      </c>
      <c r="AH16" s="26">
        <f>'4.3.3 Input Sheet'!AH16</f>
        <v>0</v>
      </c>
      <c r="AI16" s="26">
        <f>'4.3.3 Input Sheet'!AI16</f>
        <v>0</v>
      </c>
      <c r="AJ16" s="26">
        <f>'4.3.3 Input Sheet'!AJ16</f>
        <v>0</v>
      </c>
      <c r="AK16" s="26">
        <f>'4.3.3 Input Sheet'!AK16</f>
        <v>0</v>
      </c>
      <c r="AL16" s="26">
        <f>'4.3.3 Input Sheet'!AL16</f>
        <v>0</v>
      </c>
      <c r="AM16" s="12">
        <f t="shared" si="41"/>
        <v>0</v>
      </c>
      <c r="AO16" s="9" t="str">
        <f>+'4.3.1 Risk Matrix'!L$16</f>
        <v>RI4</v>
      </c>
      <c r="AP16" s="9" t="str">
        <f>+'4.3.1 Risk Matrix'!M$16</f>
        <v>RI3</v>
      </c>
      <c r="AQ16" s="9" t="str">
        <f>+'4.3.1 Risk Matrix'!N$16</f>
        <v>RI2</v>
      </c>
      <c r="AR16" s="9" t="str">
        <f>+'4.3.1 Risk Matrix'!O$16</f>
        <v>RI1</v>
      </c>
      <c r="AS16" s="9" t="str">
        <f>+'4.3.1 Risk Matrix'!P$16</f>
        <v>RI1</v>
      </c>
      <c r="AV16" s="21" t="str">
        <f t="shared" si="0"/>
        <v>Below7 bar Telemetry</v>
      </c>
      <c r="AW16" s="21" t="str">
        <f t="shared" si="1"/>
        <v>Asset Level</v>
      </c>
      <c r="AX16" s="21" t="str">
        <f t="shared" si="7"/>
        <v>Below7 bar TelemetryAsset Level</v>
      </c>
      <c r="AY16" s="21">
        <f t="shared" si="8"/>
        <v>0</v>
      </c>
      <c r="AZ16" s="21">
        <f t="shared" si="9"/>
        <v>0</v>
      </c>
      <c r="BA16" s="21">
        <f t="shared" si="10"/>
        <v>0</v>
      </c>
      <c r="BB16" s="21">
        <f t="shared" si="11"/>
        <v>0</v>
      </c>
      <c r="BC16" s="21">
        <f t="shared" si="12"/>
        <v>0</v>
      </c>
      <c r="BF16" s="21">
        <f t="shared" si="13"/>
        <v>0</v>
      </c>
      <c r="BG16" s="21">
        <f t="shared" si="14"/>
        <v>0</v>
      </c>
      <c r="BH16" s="21">
        <f t="shared" si="15"/>
        <v>0</v>
      </c>
      <c r="BI16" s="21">
        <f t="shared" si="16"/>
        <v>0</v>
      </c>
      <c r="BJ16" s="21">
        <f t="shared" si="17"/>
        <v>0</v>
      </c>
      <c r="BM16" s="21">
        <f t="shared" si="18"/>
        <v>0</v>
      </c>
      <c r="BN16" s="21">
        <f t="shared" si="19"/>
        <v>0</v>
      </c>
      <c r="BO16" s="21">
        <f t="shared" si="20"/>
        <v>0</v>
      </c>
      <c r="BP16" s="21">
        <f t="shared" si="21"/>
        <v>0</v>
      </c>
      <c r="BQ16" s="21">
        <f t="shared" si="22"/>
        <v>0</v>
      </c>
      <c r="BT16" s="21">
        <f t="shared" si="23"/>
        <v>0</v>
      </c>
      <c r="BU16" s="21">
        <f t="shared" si="24"/>
        <v>0</v>
      </c>
      <c r="BV16" s="21">
        <f t="shared" si="25"/>
        <v>0</v>
      </c>
      <c r="BW16" s="21">
        <f t="shared" si="26"/>
        <v>0</v>
      </c>
      <c r="BX16" s="21">
        <f t="shared" si="27"/>
        <v>0</v>
      </c>
      <c r="CA16" s="21">
        <f t="shared" si="28"/>
        <v>0</v>
      </c>
      <c r="CB16" s="21">
        <f t="shared" si="29"/>
        <v>0</v>
      </c>
      <c r="CC16" s="21">
        <f t="shared" si="30"/>
        <v>0</v>
      </c>
      <c r="CD16" s="21">
        <f t="shared" si="31"/>
        <v>0</v>
      </c>
      <c r="CE16" s="21">
        <f t="shared" si="32"/>
        <v>0</v>
      </c>
    </row>
    <row r="17" spans="1:83" ht="15.75" thickBot="1">
      <c r="A17" s="184">
        <v>4</v>
      </c>
      <c r="B17" s="178" t="s">
        <v>14</v>
      </c>
      <c r="C17" s="181" t="s">
        <v>36</v>
      </c>
      <c r="D17" s="175" t="s">
        <v>44</v>
      </c>
      <c r="E17" s="25" t="str">
        <f t="shared" si="33"/>
        <v>Low</v>
      </c>
      <c r="F17" s="26">
        <f>'4.3.3 Input Sheet'!F17</f>
        <v>0</v>
      </c>
      <c r="G17" s="26">
        <f>'4.3.3 Input Sheet'!G17</f>
        <v>0</v>
      </c>
      <c r="H17" s="26">
        <f>'4.3.3 Input Sheet'!H17</f>
        <v>0</v>
      </c>
      <c r="I17" s="26">
        <f>'4.3.3 Input Sheet'!I17</f>
        <v>0</v>
      </c>
      <c r="J17" s="26">
        <f>'4.3.3 Input Sheet'!J17</f>
        <v>0</v>
      </c>
      <c r="K17" s="10">
        <f>SUM(F17:J17)</f>
        <v>0</v>
      </c>
      <c r="M17" s="26">
        <f>'4.3.3 Input Sheet'!M17</f>
        <v>0</v>
      </c>
      <c r="N17" s="26">
        <f>'4.3.3 Input Sheet'!N17</f>
        <v>0</v>
      </c>
      <c r="O17" s="26">
        <f>'4.3.3 Input Sheet'!O17</f>
        <v>0</v>
      </c>
      <c r="P17" s="26">
        <f>'4.3.3 Input Sheet'!P17</f>
        <v>0</v>
      </c>
      <c r="Q17" s="26">
        <f>'4.3.3 Input Sheet'!Q17</f>
        <v>0</v>
      </c>
      <c r="R17" s="10">
        <f>SUM(M17:Q17)</f>
        <v>0</v>
      </c>
      <c r="T17" s="26">
        <f>'4.3.3 Input Sheet'!T17</f>
        <v>0</v>
      </c>
      <c r="U17" s="26">
        <f>'4.3.3 Input Sheet'!U17</f>
        <v>0</v>
      </c>
      <c r="V17" s="26">
        <f>'4.3.3 Input Sheet'!V17</f>
        <v>0</v>
      </c>
      <c r="W17" s="26">
        <f>'4.3.3 Input Sheet'!W17</f>
        <v>0</v>
      </c>
      <c r="X17" s="26">
        <f>'4.3.3 Input Sheet'!X17</f>
        <v>0</v>
      </c>
      <c r="Y17" s="10">
        <f>SUM(T17:X17)</f>
        <v>0</v>
      </c>
      <c r="AA17" s="26">
        <f>'4.3.3 Input Sheet'!AA17</f>
        <v>0</v>
      </c>
      <c r="AB17" s="26">
        <f>'4.3.3 Input Sheet'!AB17</f>
        <v>0</v>
      </c>
      <c r="AC17" s="26">
        <f>'4.3.3 Input Sheet'!AC17</f>
        <v>0</v>
      </c>
      <c r="AD17" s="26">
        <f>'4.3.3 Input Sheet'!AD17</f>
        <v>0</v>
      </c>
      <c r="AE17" s="26">
        <f>'4.3.3 Input Sheet'!AE17</f>
        <v>0</v>
      </c>
      <c r="AF17" s="10">
        <f>SUM(AA17:AE17)</f>
        <v>0</v>
      </c>
      <c r="AH17" s="26">
        <f>'4.3.3 Input Sheet'!AH17</f>
        <v>0</v>
      </c>
      <c r="AI17" s="26">
        <f>'4.3.3 Input Sheet'!AI17</f>
        <v>0</v>
      </c>
      <c r="AJ17" s="26">
        <f>'4.3.3 Input Sheet'!AJ17</f>
        <v>0</v>
      </c>
      <c r="AK17" s="26">
        <f>'4.3.3 Input Sheet'!AK17</f>
        <v>0</v>
      </c>
      <c r="AL17" s="26">
        <f>'4.3.3 Input Sheet'!AL17</f>
        <v>0</v>
      </c>
      <c r="AM17" s="10">
        <f>SUM(AH17:AL17)</f>
        <v>0</v>
      </c>
      <c r="AO17" s="9" t="str">
        <f>+'4.3.1 Risk Matrix'!L$19</f>
        <v>RI5</v>
      </c>
      <c r="AP17" s="9" t="str">
        <f>+'4.3.1 Risk Matrix'!M$19</f>
        <v>RI5</v>
      </c>
      <c r="AQ17" s="9" t="str">
        <f>+'4.3.1 Risk Matrix'!N$19</f>
        <v>RI5</v>
      </c>
      <c r="AR17" s="9" t="str">
        <f>+'4.3.1 Risk Matrix'!O$19</f>
        <v>RI5</v>
      </c>
      <c r="AS17" s="9" t="str">
        <f>+'4.3.1 Risk Matrix'!P$19</f>
        <v>RI4</v>
      </c>
      <c r="AV17" s="21" t="str">
        <f t="shared" si="0"/>
        <v>Block Valves</v>
      </c>
      <c r="AW17" s="21" t="str">
        <f t="shared" si="1"/>
        <v>Asset Level</v>
      </c>
      <c r="AX17" s="21" t="str">
        <f t="shared" si="7"/>
        <v>Block ValvesAsset Level</v>
      </c>
      <c r="AY17" s="21">
        <f t="shared" si="8"/>
        <v>0</v>
      </c>
      <c r="AZ17" s="21">
        <f t="shared" si="9"/>
        <v>0</v>
      </c>
      <c r="BA17" s="21">
        <f t="shared" si="10"/>
        <v>0</v>
      </c>
      <c r="BB17" s="21">
        <f t="shared" si="11"/>
        <v>0</v>
      </c>
      <c r="BC17" s="21">
        <f t="shared" si="12"/>
        <v>0</v>
      </c>
      <c r="BF17" s="21">
        <f t="shared" si="13"/>
        <v>0</v>
      </c>
      <c r="BG17" s="21">
        <f t="shared" si="14"/>
        <v>0</v>
      </c>
      <c r="BH17" s="21">
        <f t="shared" si="15"/>
        <v>0</v>
      </c>
      <c r="BI17" s="21">
        <f t="shared" si="16"/>
        <v>0</v>
      </c>
      <c r="BJ17" s="21">
        <f t="shared" si="17"/>
        <v>0</v>
      </c>
      <c r="BM17" s="21">
        <f t="shared" si="18"/>
        <v>0</v>
      </c>
      <c r="BN17" s="21">
        <f t="shared" si="19"/>
        <v>0</v>
      </c>
      <c r="BO17" s="21">
        <f t="shared" si="20"/>
        <v>0</v>
      </c>
      <c r="BP17" s="21">
        <f t="shared" si="21"/>
        <v>0</v>
      </c>
      <c r="BQ17" s="21">
        <f t="shared" si="22"/>
        <v>0</v>
      </c>
      <c r="BT17" s="21">
        <f t="shared" si="23"/>
        <v>0</v>
      </c>
      <c r="BU17" s="21">
        <f t="shared" si="24"/>
        <v>0</v>
      </c>
      <c r="BV17" s="21">
        <f t="shared" si="25"/>
        <v>0</v>
      </c>
      <c r="BW17" s="21">
        <f t="shared" si="26"/>
        <v>0</v>
      </c>
      <c r="BX17" s="21">
        <f t="shared" si="27"/>
        <v>0</v>
      </c>
      <c r="CA17" s="21">
        <f t="shared" si="28"/>
        <v>0</v>
      </c>
      <c r="CB17" s="21">
        <f t="shared" si="29"/>
        <v>0</v>
      </c>
      <c r="CC17" s="21">
        <f t="shared" si="30"/>
        <v>0</v>
      </c>
      <c r="CD17" s="21">
        <f t="shared" si="31"/>
        <v>0</v>
      </c>
      <c r="CE17" s="21">
        <f t="shared" si="32"/>
        <v>0</v>
      </c>
    </row>
    <row r="18" spans="1:83" ht="15.75" thickBot="1">
      <c r="A18" s="185"/>
      <c r="B18" s="179"/>
      <c r="C18" s="182"/>
      <c r="D18" s="176"/>
      <c r="E18" s="27" t="str">
        <f t="shared" si="33"/>
        <v>Medium</v>
      </c>
      <c r="F18" s="26">
        <f>'4.3.3 Input Sheet'!F18</f>
        <v>0</v>
      </c>
      <c r="G18" s="26">
        <f>'4.3.3 Input Sheet'!G18</f>
        <v>0</v>
      </c>
      <c r="H18" s="26">
        <f>'4.3.3 Input Sheet'!H18</f>
        <v>0</v>
      </c>
      <c r="I18" s="26">
        <f>'4.3.3 Input Sheet'!I18</f>
        <v>0</v>
      </c>
      <c r="J18" s="26">
        <f>'4.3.3 Input Sheet'!J18</f>
        <v>0</v>
      </c>
      <c r="K18" s="11">
        <f t="shared" si="2"/>
        <v>0</v>
      </c>
      <c r="M18" s="26">
        <f>'4.3.3 Input Sheet'!M18</f>
        <v>0</v>
      </c>
      <c r="N18" s="26">
        <f>'4.3.3 Input Sheet'!N18</f>
        <v>0</v>
      </c>
      <c r="O18" s="26">
        <f>'4.3.3 Input Sheet'!O18</f>
        <v>0</v>
      </c>
      <c r="P18" s="26">
        <f>'4.3.3 Input Sheet'!P18</f>
        <v>0</v>
      </c>
      <c r="Q18" s="26">
        <f>'4.3.3 Input Sheet'!Q18</f>
        <v>0</v>
      </c>
      <c r="R18" s="11">
        <f t="shared" ref="R18:R20" si="42">SUM(M18:Q18)</f>
        <v>0</v>
      </c>
      <c r="T18" s="26">
        <f>'4.3.3 Input Sheet'!T18</f>
        <v>0</v>
      </c>
      <c r="U18" s="26">
        <f>'4.3.3 Input Sheet'!U18</f>
        <v>0</v>
      </c>
      <c r="V18" s="26">
        <f>'4.3.3 Input Sheet'!V18</f>
        <v>0</v>
      </c>
      <c r="W18" s="26">
        <f>'4.3.3 Input Sheet'!W18</f>
        <v>0</v>
      </c>
      <c r="X18" s="26">
        <f>'4.3.3 Input Sheet'!X18</f>
        <v>0</v>
      </c>
      <c r="Y18" s="11">
        <f t="shared" ref="Y18:Y20" si="43">SUM(T18:X18)</f>
        <v>0</v>
      </c>
      <c r="AA18" s="26">
        <f>'4.3.3 Input Sheet'!AA18</f>
        <v>0</v>
      </c>
      <c r="AB18" s="26">
        <f>'4.3.3 Input Sheet'!AB18</f>
        <v>0</v>
      </c>
      <c r="AC18" s="26">
        <f>'4.3.3 Input Sheet'!AC18</f>
        <v>0</v>
      </c>
      <c r="AD18" s="26">
        <f>'4.3.3 Input Sheet'!AD18</f>
        <v>0</v>
      </c>
      <c r="AE18" s="26">
        <f>'4.3.3 Input Sheet'!AE18</f>
        <v>0</v>
      </c>
      <c r="AF18" s="11">
        <f t="shared" ref="AF18:AF20" si="44">SUM(AA18:AE18)</f>
        <v>0</v>
      </c>
      <c r="AH18" s="26">
        <f>'4.3.3 Input Sheet'!AH18</f>
        <v>0</v>
      </c>
      <c r="AI18" s="26">
        <f>'4.3.3 Input Sheet'!AI18</f>
        <v>0</v>
      </c>
      <c r="AJ18" s="26">
        <f>'4.3.3 Input Sheet'!AJ18</f>
        <v>0</v>
      </c>
      <c r="AK18" s="26">
        <f>'4.3.3 Input Sheet'!AK18</f>
        <v>0</v>
      </c>
      <c r="AL18" s="26">
        <f>'4.3.3 Input Sheet'!AL18</f>
        <v>0</v>
      </c>
      <c r="AM18" s="11">
        <f t="shared" ref="AM18:AM20" si="45">SUM(AH18:AL18)</f>
        <v>0</v>
      </c>
      <c r="AO18" s="9" t="str">
        <f>+'4.3.1 Risk Matrix'!L$18</f>
        <v>RI5</v>
      </c>
      <c r="AP18" s="9" t="str">
        <f>+'4.3.1 Risk Matrix'!M$18</f>
        <v>RI5</v>
      </c>
      <c r="AQ18" s="9" t="str">
        <f>+'4.3.1 Risk Matrix'!N$18</f>
        <v>RI4</v>
      </c>
      <c r="AR18" s="9" t="str">
        <f>+'4.3.1 Risk Matrix'!O$18</f>
        <v>RI3</v>
      </c>
      <c r="AS18" s="9" t="str">
        <f>+'4.3.1 Risk Matrix'!P$18</f>
        <v>RI3</v>
      </c>
      <c r="AV18" s="21" t="str">
        <f t="shared" si="0"/>
        <v>Block Valves</v>
      </c>
      <c r="AW18" s="21" t="str">
        <f t="shared" si="1"/>
        <v>Asset Level</v>
      </c>
      <c r="AX18" s="21" t="str">
        <f t="shared" si="7"/>
        <v>Block ValvesAsset Level</v>
      </c>
      <c r="AY18" s="21">
        <f t="shared" si="8"/>
        <v>0</v>
      </c>
      <c r="AZ18" s="21">
        <f t="shared" si="9"/>
        <v>0</v>
      </c>
      <c r="BA18" s="21">
        <f t="shared" si="10"/>
        <v>0</v>
      </c>
      <c r="BB18" s="21">
        <f t="shared" si="11"/>
        <v>0</v>
      </c>
      <c r="BC18" s="21">
        <f t="shared" si="12"/>
        <v>0</v>
      </c>
      <c r="BF18" s="21">
        <f t="shared" si="13"/>
        <v>0</v>
      </c>
      <c r="BG18" s="21">
        <f t="shared" si="14"/>
        <v>0</v>
      </c>
      <c r="BH18" s="21">
        <f t="shared" si="15"/>
        <v>0</v>
      </c>
      <c r="BI18" s="21">
        <f t="shared" si="16"/>
        <v>0</v>
      </c>
      <c r="BJ18" s="21">
        <f t="shared" si="17"/>
        <v>0</v>
      </c>
      <c r="BM18" s="21">
        <f t="shared" si="18"/>
        <v>0</v>
      </c>
      <c r="BN18" s="21">
        <f t="shared" si="19"/>
        <v>0</v>
      </c>
      <c r="BO18" s="21">
        <f t="shared" si="20"/>
        <v>0</v>
      </c>
      <c r="BP18" s="21">
        <f t="shared" si="21"/>
        <v>0</v>
      </c>
      <c r="BQ18" s="21">
        <f t="shared" si="22"/>
        <v>0</v>
      </c>
      <c r="BT18" s="21">
        <f t="shared" si="23"/>
        <v>0</v>
      </c>
      <c r="BU18" s="21">
        <f t="shared" si="24"/>
        <v>0</v>
      </c>
      <c r="BV18" s="21">
        <f t="shared" si="25"/>
        <v>0</v>
      </c>
      <c r="BW18" s="21">
        <f t="shared" si="26"/>
        <v>0</v>
      </c>
      <c r="BX18" s="21">
        <f t="shared" si="27"/>
        <v>0</v>
      </c>
      <c r="CA18" s="21">
        <f t="shared" si="28"/>
        <v>0</v>
      </c>
      <c r="CB18" s="21">
        <f t="shared" si="29"/>
        <v>0</v>
      </c>
      <c r="CC18" s="21">
        <f t="shared" si="30"/>
        <v>0</v>
      </c>
      <c r="CD18" s="21">
        <f t="shared" si="31"/>
        <v>0</v>
      </c>
      <c r="CE18" s="21">
        <f t="shared" si="32"/>
        <v>0</v>
      </c>
    </row>
    <row r="19" spans="1:83" ht="15.75" thickBot="1">
      <c r="A19" s="185"/>
      <c r="B19" s="179"/>
      <c r="C19" s="182"/>
      <c r="D19" s="176"/>
      <c r="E19" s="27" t="str">
        <f t="shared" si="33"/>
        <v>High</v>
      </c>
      <c r="F19" s="26">
        <f>'4.3.3 Input Sheet'!F19</f>
        <v>0</v>
      </c>
      <c r="G19" s="26">
        <f>'4.3.3 Input Sheet'!G19</f>
        <v>0</v>
      </c>
      <c r="H19" s="26">
        <f>'4.3.3 Input Sheet'!H19</f>
        <v>27</v>
      </c>
      <c r="I19" s="26">
        <f>'4.3.3 Input Sheet'!I19</f>
        <v>1</v>
      </c>
      <c r="J19" s="26">
        <f>'4.3.3 Input Sheet'!J19</f>
        <v>0</v>
      </c>
      <c r="K19" s="11">
        <f t="shared" si="2"/>
        <v>28</v>
      </c>
      <c r="M19" s="26">
        <f>'4.3.3 Input Sheet'!M19</f>
        <v>0</v>
      </c>
      <c r="N19" s="26">
        <f>'4.3.3 Input Sheet'!N19</f>
        <v>0</v>
      </c>
      <c r="O19" s="26">
        <f>'4.3.3 Input Sheet'!O19</f>
        <v>28</v>
      </c>
      <c r="P19" s="26">
        <f>'4.3.3 Input Sheet'!P19</f>
        <v>0</v>
      </c>
      <c r="Q19" s="26">
        <f>'4.3.3 Input Sheet'!Q19</f>
        <v>0</v>
      </c>
      <c r="R19" s="11">
        <f t="shared" si="42"/>
        <v>28</v>
      </c>
      <c r="T19" s="26">
        <f>'4.3.3 Input Sheet'!T19</f>
        <v>0</v>
      </c>
      <c r="U19" s="26">
        <f>'4.3.3 Input Sheet'!U19</f>
        <v>0</v>
      </c>
      <c r="V19" s="26">
        <f>'4.3.3 Input Sheet'!V19</f>
        <v>25</v>
      </c>
      <c r="W19" s="26">
        <f>'4.3.3 Input Sheet'!W19</f>
        <v>3</v>
      </c>
      <c r="X19" s="26">
        <f>'4.3.3 Input Sheet'!X19</f>
        <v>0</v>
      </c>
      <c r="Y19" s="11">
        <f t="shared" si="43"/>
        <v>28</v>
      </c>
      <c r="AA19" s="26">
        <f>'4.3.3 Input Sheet'!AA19</f>
        <v>0</v>
      </c>
      <c r="AB19" s="26">
        <f>'4.3.3 Input Sheet'!AB19</f>
        <v>0</v>
      </c>
      <c r="AC19" s="26">
        <f>'4.3.3 Input Sheet'!AC19</f>
        <v>28</v>
      </c>
      <c r="AD19" s="26">
        <f>'4.3.3 Input Sheet'!AD19</f>
        <v>0</v>
      </c>
      <c r="AE19" s="26">
        <f>'4.3.3 Input Sheet'!AE19</f>
        <v>0</v>
      </c>
      <c r="AF19" s="11">
        <f t="shared" si="44"/>
        <v>28</v>
      </c>
      <c r="AH19" s="26">
        <f>'4.3.3 Input Sheet'!AH19</f>
        <v>0</v>
      </c>
      <c r="AI19" s="26">
        <f>'4.3.3 Input Sheet'!AI19</f>
        <v>0</v>
      </c>
      <c r="AJ19" s="26">
        <f>'4.3.3 Input Sheet'!AJ19</f>
        <v>24</v>
      </c>
      <c r="AK19" s="26">
        <f>'4.3.3 Input Sheet'!AK19</f>
        <v>4</v>
      </c>
      <c r="AL19" s="26">
        <f>'4.3.3 Input Sheet'!AL19</f>
        <v>0</v>
      </c>
      <c r="AM19" s="11">
        <f t="shared" si="45"/>
        <v>28</v>
      </c>
      <c r="AO19" s="9" t="str">
        <f>+'4.3.1 Risk Matrix'!L$17</f>
        <v>RI5</v>
      </c>
      <c r="AP19" s="9" t="str">
        <f>+'4.3.1 Risk Matrix'!M$17</f>
        <v>RI4</v>
      </c>
      <c r="AQ19" s="9" t="str">
        <f>+'4.3.1 Risk Matrix'!N$17</f>
        <v>RI3</v>
      </c>
      <c r="AR19" s="9" t="str">
        <f>+'4.3.1 Risk Matrix'!O$17</f>
        <v>RI2</v>
      </c>
      <c r="AS19" s="9" t="str">
        <f>+'4.3.1 Risk Matrix'!P$17</f>
        <v>RI2</v>
      </c>
      <c r="AV19" s="21" t="str">
        <f t="shared" si="0"/>
        <v>Block Valves</v>
      </c>
      <c r="AW19" s="21" t="str">
        <f t="shared" si="1"/>
        <v>Asset Level</v>
      </c>
      <c r="AX19" s="21" t="str">
        <f t="shared" si="7"/>
        <v>Block ValvesAsset Level</v>
      </c>
      <c r="AY19" s="21">
        <f t="shared" si="8"/>
        <v>0</v>
      </c>
      <c r="AZ19" s="21">
        <f t="shared" si="9"/>
        <v>1</v>
      </c>
      <c r="BA19" s="21">
        <f t="shared" si="10"/>
        <v>27</v>
      </c>
      <c r="BB19" s="21">
        <f t="shared" si="11"/>
        <v>0</v>
      </c>
      <c r="BC19" s="21">
        <f t="shared" si="12"/>
        <v>0</v>
      </c>
      <c r="BF19" s="21">
        <f t="shared" si="13"/>
        <v>0</v>
      </c>
      <c r="BG19" s="21">
        <f t="shared" si="14"/>
        <v>0</v>
      </c>
      <c r="BH19" s="21">
        <f t="shared" si="15"/>
        <v>28</v>
      </c>
      <c r="BI19" s="21">
        <f t="shared" si="16"/>
        <v>0</v>
      </c>
      <c r="BJ19" s="21">
        <f t="shared" si="17"/>
        <v>0</v>
      </c>
      <c r="BM19" s="21">
        <f t="shared" si="18"/>
        <v>0</v>
      </c>
      <c r="BN19" s="21">
        <f t="shared" si="19"/>
        <v>3</v>
      </c>
      <c r="BO19" s="21">
        <f t="shared" si="20"/>
        <v>25</v>
      </c>
      <c r="BP19" s="21">
        <f t="shared" si="21"/>
        <v>0</v>
      </c>
      <c r="BQ19" s="21">
        <f t="shared" si="22"/>
        <v>0</v>
      </c>
      <c r="BT19" s="21">
        <f t="shared" si="23"/>
        <v>0</v>
      </c>
      <c r="BU19" s="21">
        <f t="shared" si="24"/>
        <v>0</v>
      </c>
      <c r="BV19" s="21">
        <f t="shared" si="25"/>
        <v>28</v>
      </c>
      <c r="BW19" s="21">
        <f t="shared" si="26"/>
        <v>0</v>
      </c>
      <c r="BX19" s="21">
        <f t="shared" si="27"/>
        <v>0</v>
      </c>
      <c r="CA19" s="21">
        <f t="shared" si="28"/>
        <v>0</v>
      </c>
      <c r="CB19" s="21">
        <f t="shared" si="29"/>
        <v>4</v>
      </c>
      <c r="CC19" s="21">
        <f t="shared" si="30"/>
        <v>24</v>
      </c>
      <c r="CD19" s="21">
        <f t="shared" si="31"/>
        <v>0</v>
      </c>
      <c r="CE19" s="21">
        <f t="shared" si="32"/>
        <v>0</v>
      </c>
    </row>
    <row r="20" spans="1:83" ht="15.75" thickBot="1">
      <c r="A20" s="186"/>
      <c r="B20" s="180"/>
      <c r="C20" s="183"/>
      <c r="D20" s="177"/>
      <c r="E20" s="28" t="str">
        <f t="shared" si="33"/>
        <v>Very High</v>
      </c>
      <c r="F20" s="26">
        <f>'4.3.3 Input Sheet'!F20</f>
        <v>0</v>
      </c>
      <c r="G20" s="26">
        <f>'4.3.3 Input Sheet'!G20</f>
        <v>0</v>
      </c>
      <c r="H20" s="26">
        <f>'4.3.3 Input Sheet'!H20</f>
        <v>0</v>
      </c>
      <c r="I20" s="26">
        <f>'4.3.3 Input Sheet'!I20</f>
        <v>0</v>
      </c>
      <c r="J20" s="26">
        <f>'4.3.3 Input Sheet'!J20</f>
        <v>0</v>
      </c>
      <c r="K20" s="12">
        <f t="shared" si="2"/>
        <v>0</v>
      </c>
      <c r="M20" s="26">
        <f>'4.3.3 Input Sheet'!M20</f>
        <v>0</v>
      </c>
      <c r="N20" s="26">
        <f>'4.3.3 Input Sheet'!N20</f>
        <v>0</v>
      </c>
      <c r="O20" s="26">
        <f>'4.3.3 Input Sheet'!O20</f>
        <v>0</v>
      </c>
      <c r="P20" s="26">
        <f>'4.3.3 Input Sheet'!P20</f>
        <v>0</v>
      </c>
      <c r="Q20" s="26">
        <f>'4.3.3 Input Sheet'!Q20</f>
        <v>0</v>
      </c>
      <c r="R20" s="12">
        <f t="shared" si="42"/>
        <v>0</v>
      </c>
      <c r="T20" s="26">
        <f>'4.3.3 Input Sheet'!T20</f>
        <v>0</v>
      </c>
      <c r="U20" s="26">
        <f>'4.3.3 Input Sheet'!U20</f>
        <v>0</v>
      </c>
      <c r="V20" s="26">
        <f>'4.3.3 Input Sheet'!V20</f>
        <v>0</v>
      </c>
      <c r="W20" s="26">
        <f>'4.3.3 Input Sheet'!W20</f>
        <v>0</v>
      </c>
      <c r="X20" s="26">
        <f>'4.3.3 Input Sheet'!X20</f>
        <v>0</v>
      </c>
      <c r="Y20" s="12">
        <f t="shared" si="43"/>
        <v>0</v>
      </c>
      <c r="AA20" s="26">
        <f>'4.3.3 Input Sheet'!AA20</f>
        <v>0</v>
      </c>
      <c r="AB20" s="26">
        <f>'4.3.3 Input Sheet'!AB20</f>
        <v>0</v>
      </c>
      <c r="AC20" s="26">
        <f>'4.3.3 Input Sheet'!AC20</f>
        <v>0</v>
      </c>
      <c r="AD20" s="26">
        <f>'4.3.3 Input Sheet'!AD20</f>
        <v>0</v>
      </c>
      <c r="AE20" s="26">
        <f>'4.3.3 Input Sheet'!AE20</f>
        <v>0</v>
      </c>
      <c r="AF20" s="12">
        <f t="shared" si="44"/>
        <v>0</v>
      </c>
      <c r="AH20" s="26">
        <f>'4.3.3 Input Sheet'!AH20</f>
        <v>0</v>
      </c>
      <c r="AI20" s="26">
        <f>'4.3.3 Input Sheet'!AI20</f>
        <v>0</v>
      </c>
      <c r="AJ20" s="26">
        <f>'4.3.3 Input Sheet'!AJ20</f>
        <v>0</v>
      </c>
      <c r="AK20" s="26">
        <f>'4.3.3 Input Sheet'!AK20</f>
        <v>0</v>
      </c>
      <c r="AL20" s="26">
        <f>'4.3.3 Input Sheet'!AL20</f>
        <v>0</v>
      </c>
      <c r="AM20" s="12">
        <f t="shared" si="45"/>
        <v>0</v>
      </c>
      <c r="AO20" s="9" t="str">
        <f>+'4.3.1 Risk Matrix'!L$16</f>
        <v>RI4</v>
      </c>
      <c r="AP20" s="9" t="str">
        <f>+'4.3.1 Risk Matrix'!M$16</f>
        <v>RI3</v>
      </c>
      <c r="AQ20" s="9" t="str">
        <f>+'4.3.1 Risk Matrix'!N$16</f>
        <v>RI2</v>
      </c>
      <c r="AR20" s="9" t="str">
        <f>+'4.3.1 Risk Matrix'!O$16</f>
        <v>RI1</v>
      </c>
      <c r="AS20" s="9" t="str">
        <f>+'4.3.1 Risk Matrix'!P$16</f>
        <v>RI1</v>
      </c>
      <c r="AV20" s="21" t="str">
        <f t="shared" si="0"/>
        <v>Block Valves</v>
      </c>
      <c r="AW20" s="21" t="str">
        <f t="shared" si="1"/>
        <v>Asset Level</v>
      </c>
      <c r="AX20" s="21" t="str">
        <f t="shared" si="7"/>
        <v>Block ValvesAsset Level</v>
      </c>
      <c r="AY20" s="21">
        <f t="shared" si="8"/>
        <v>0</v>
      </c>
      <c r="AZ20" s="21">
        <f t="shared" si="9"/>
        <v>0</v>
      </c>
      <c r="BA20" s="21">
        <f t="shared" si="10"/>
        <v>0</v>
      </c>
      <c r="BB20" s="21">
        <f t="shared" si="11"/>
        <v>0</v>
      </c>
      <c r="BC20" s="21">
        <f t="shared" si="12"/>
        <v>0</v>
      </c>
      <c r="BF20" s="21">
        <f t="shared" si="13"/>
        <v>0</v>
      </c>
      <c r="BG20" s="21">
        <f t="shared" si="14"/>
        <v>0</v>
      </c>
      <c r="BH20" s="21">
        <f t="shared" si="15"/>
        <v>0</v>
      </c>
      <c r="BI20" s="21">
        <f t="shared" si="16"/>
        <v>0</v>
      </c>
      <c r="BJ20" s="21">
        <f t="shared" si="17"/>
        <v>0</v>
      </c>
      <c r="BM20" s="21">
        <f t="shared" si="18"/>
        <v>0</v>
      </c>
      <c r="BN20" s="21">
        <f t="shared" si="19"/>
        <v>0</v>
      </c>
      <c r="BO20" s="21">
        <f t="shared" si="20"/>
        <v>0</v>
      </c>
      <c r="BP20" s="21">
        <f t="shared" si="21"/>
        <v>0</v>
      </c>
      <c r="BQ20" s="21">
        <f t="shared" si="22"/>
        <v>0</v>
      </c>
      <c r="BT20" s="21">
        <f t="shared" si="23"/>
        <v>0</v>
      </c>
      <c r="BU20" s="21">
        <f t="shared" si="24"/>
        <v>0</v>
      </c>
      <c r="BV20" s="21">
        <f t="shared" si="25"/>
        <v>0</v>
      </c>
      <c r="BW20" s="21">
        <f t="shared" si="26"/>
        <v>0</v>
      </c>
      <c r="BX20" s="21">
        <f t="shared" si="27"/>
        <v>0</v>
      </c>
      <c r="CA20" s="21">
        <f t="shared" si="28"/>
        <v>0</v>
      </c>
      <c r="CB20" s="21">
        <f t="shared" si="29"/>
        <v>0</v>
      </c>
      <c r="CC20" s="21">
        <f t="shared" si="30"/>
        <v>0</v>
      </c>
      <c r="CD20" s="21">
        <f t="shared" si="31"/>
        <v>0</v>
      </c>
      <c r="CE20" s="21">
        <f t="shared" si="32"/>
        <v>0</v>
      </c>
    </row>
    <row r="21" spans="1:83" ht="15.75" thickBot="1">
      <c r="A21" s="184">
        <v>5</v>
      </c>
      <c r="B21" s="178" t="s">
        <v>15</v>
      </c>
      <c r="C21" s="181" t="s">
        <v>36</v>
      </c>
      <c r="D21" s="175" t="s">
        <v>44</v>
      </c>
      <c r="E21" s="25" t="str">
        <f t="shared" si="33"/>
        <v>Low</v>
      </c>
      <c r="F21" s="26">
        <f>'4.3.3 Input Sheet'!F21</f>
        <v>0</v>
      </c>
      <c r="G21" s="26">
        <f>'4.3.3 Input Sheet'!G21</f>
        <v>0</v>
      </c>
      <c r="H21" s="26">
        <f>'4.3.3 Input Sheet'!H21</f>
        <v>0</v>
      </c>
      <c r="I21" s="26">
        <f>'4.3.3 Input Sheet'!I21</f>
        <v>0</v>
      </c>
      <c r="J21" s="26">
        <f>'4.3.3 Input Sheet'!J21</f>
        <v>0</v>
      </c>
      <c r="K21" s="10">
        <f>SUM(F21:J21)</f>
        <v>0</v>
      </c>
      <c r="M21" s="26">
        <f>'4.3.3 Input Sheet'!M21</f>
        <v>0</v>
      </c>
      <c r="N21" s="26">
        <f>'4.3.3 Input Sheet'!N21</f>
        <v>0</v>
      </c>
      <c r="O21" s="26">
        <f>'4.3.3 Input Sheet'!O21</f>
        <v>0</v>
      </c>
      <c r="P21" s="26">
        <f>'4.3.3 Input Sheet'!P21</f>
        <v>0</v>
      </c>
      <c r="Q21" s="26">
        <f>'4.3.3 Input Sheet'!Q21</f>
        <v>0</v>
      </c>
      <c r="R21" s="10">
        <f>SUM(M21:Q21)</f>
        <v>0</v>
      </c>
      <c r="T21" s="26">
        <f>'4.3.3 Input Sheet'!T21</f>
        <v>0</v>
      </c>
      <c r="U21" s="26">
        <f>'4.3.3 Input Sheet'!U21</f>
        <v>0</v>
      </c>
      <c r="V21" s="26">
        <f>'4.3.3 Input Sheet'!V21</f>
        <v>0</v>
      </c>
      <c r="W21" s="26">
        <f>'4.3.3 Input Sheet'!W21</f>
        <v>0</v>
      </c>
      <c r="X21" s="26">
        <f>'4.3.3 Input Sheet'!X21</f>
        <v>0</v>
      </c>
      <c r="Y21" s="10">
        <f>SUM(T21:X21)</f>
        <v>0</v>
      </c>
      <c r="AA21" s="26">
        <f>'4.3.3 Input Sheet'!AA21</f>
        <v>0</v>
      </c>
      <c r="AB21" s="26">
        <f>'4.3.3 Input Sheet'!AB21</f>
        <v>0</v>
      </c>
      <c r="AC21" s="26">
        <f>'4.3.3 Input Sheet'!AC21</f>
        <v>0</v>
      </c>
      <c r="AD21" s="26">
        <f>'4.3.3 Input Sheet'!AD21</f>
        <v>0</v>
      </c>
      <c r="AE21" s="26">
        <f>'4.3.3 Input Sheet'!AE21</f>
        <v>0</v>
      </c>
      <c r="AF21" s="10">
        <f>SUM(AA21:AE21)</f>
        <v>0</v>
      </c>
      <c r="AH21" s="26">
        <f>'4.3.3 Input Sheet'!AH21</f>
        <v>0</v>
      </c>
      <c r="AI21" s="26">
        <f>'4.3.3 Input Sheet'!AI21</f>
        <v>0</v>
      </c>
      <c r="AJ21" s="26">
        <f>'4.3.3 Input Sheet'!AJ21</f>
        <v>0</v>
      </c>
      <c r="AK21" s="26">
        <f>'4.3.3 Input Sheet'!AK21</f>
        <v>0</v>
      </c>
      <c r="AL21" s="26">
        <f>'4.3.3 Input Sheet'!AL21</f>
        <v>0</v>
      </c>
      <c r="AM21" s="10">
        <f>SUM(AH21:AL21)</f>
        <v>0</v>
      </c>
      <c r="AO21" s="9" t="str">
        <f>+'4.3.1 Risk Matrix'!L$19</f>
        <v>RI5</v>
      </c>
      <c r="AP21" s="9" t="str">
        <f>+'4.3.1 Risk Matrix'!M$19</f>
        <v>RI5</v>
      </c>
      <c r="AQ21" s="9" t="str">
        <f>+'4.3.1 Risk Matrix'!N$19</f>
        <v>RI5</v>
      </c>
      <c r="AR21" s="9" t="str">
        <f>+'4.3.1 Risk Matrix'!O$19</f>
        <v>RI5</v>
      </c>
      <c r="AS21" s="9" t="str">
        <f>+'4.3.1 Risk Matrix'!P$19</f>
        <v>RI4</v>
      </c>
      <c r="AV21" s="21" t="str">
        <f t="shared" si="0"/>
        <v>Valves</v>
      </c>
      <c r="AW21" s="21" t="str">
        <f t="shared" si="1"/>
        <v>Asset Level</v>
      </c>
      <c r="AX21" s="21" t="str">
        <f t="shared" si="7"/>
        <v>ValvesAsset Level</v>
      </c>
      <c r="AY21" s="21">
        <f t="shared" si="8"/>
        <v>0</v>
      </c>
      <c r="AZ21" s="21">
        <f t="shared" si="9"/>
        <v>0</v>
      </c>
      <c r="BA21" s="21">
        <f t="shared" si="10"/>
        <v>0</v>
      </c>
      <c r="BB21" s="21">
        <f t="shared" si="11"/>
        <v>0</v>
      </c>
      <c r="BC21" s="21">
        <f t="shared" si="12"/>
        <v>0</v>
      </c>
      <c r="BF21" s="21">
        <f t="shared" si="13"/>
        <v>0</v>
      </c>
      <c r="BG21" s="21">
        <f t="shared" si="14"/>
        <v>0</v>
      </c>
      <c r="BH21" s="21">
        <f t="shared" si="15"/>
        <v>0</v>
      </c>
      <c r="BI21" s="21">
        <f t="shared" si="16"/>
        <v>0</v>
      </c>
      <c r="BJ21" s="21">
        <f t="shared" si="17"/>
        <v>0</v>
      </c>
      <c r="BM21" s="21">
        <f t="shared" si="18"/>
        <v>0</v>
      </c>
      <c r="BN21" s="21">
        <f t="shared" si="19"/>
        <v>0</v>
      </c>
      <c r="BO21" s="21">
        <f t="shared" si="20"/>
        <v>0</v>
      </c>
      <c r="BP21" s="21">
        <f t="shared" si="21"/>
        <v>0</v>
      </c>
      <c r="BQ21" s="21">
        <f t="shared" si="22"/>
        <v>0</v>
      </c>
      <c r="BT21" s="21">
        <f t="shared" si="23"/>
        <v>0</v>
      </c>
      <c r="BU21" s="21">
        <f t="shared" si="24"/>
        <v>0</v>
      </c>
      <c r="BV21" s="21">
        <f t="shared" si="25"/>
        <v>0</v>
      </c>
      <c r="BW21" s="21">
        <f t="shared" si="26"/>
        <v>0</v>
      </c>
      <c r="BX21" s="21">
        <f t="shared" si="27"/>
        <v>0</v>
      </c>
      <c r="CA21" s="21">
        <f t="shared" si="28"/>
        <v>0</v>
      </c>
      <c r="CB21" s="21">
        <f t="shared" si="29"/>
        <v>0</v>
      </c>
      <c r="CC21" s="21">
        <f t="shared" si="30"/>
        <v>0</v>
      </c>
      <c r="CD21" s="21">
        <f t="shared" si="31"/>
        <v>0</v>
      </c>
      <c r="CE21" s="21">
        <f t="shared" si="32"/>
        <v>0</v>
      </c>
    </row>
    <row r="22" spans="1:83" ht="15.75" thickBot="1">
      <c r="A22" s="185"/>
      <c r="B22" s="179"/>
      <c r="C22" s="182"/>
      <c r="D22" s="176"/>
      <c r="E22" s="27" t="str">
        <f t="shared" si="33"/>
        <v>Medium</v>
      </c>
      <c r="F22" s="26">
        <f>'4.3.3 Input Sheet'!F22</f>
        <v>0</v>
      </c>
      <c r="G22" s="26">
        <f>'4.3.3 Input Sheet'!G22</f>
        <v>0</v>
      </c>
      <c r="H22" s="26">
        <f>'4.3.3 Input Sheet'!H22</f>
        <v>1421</v>
      </c>
      <c r="I22" s="26">
        <f>'4.3.3 Input Sheet'!I22</f>
        <v>1268</v>
      </c>
      <c r="J22" s="26">
        <f>'4.3.3 Input Sheet'!J22</f>
        <v>0</v>
      </c>
      <c r="K22" s="11">
        <f t="shared" si="2"/>
        <v>2689</v>
      </c>
      <c r="M22" s="26">
        <f>'4.3.3 Input Sheet'!M22</f>
        <v>0</v>
      </c>
      <c r="N22" s="26">
        <f>'4.3.3 Input Sheet'!N22</f>
        <v>0</v>
      </c>
      <c r="O22" s="26">
        <f>'4.3.3 Input Sheet'!O22</f>
        <v>1628</v>
      </c>
      <c r="P22" s="26">
        <f>'4.3.3 Input Sheet'!P22</f>
        <v>1061</v>
      </c>
      <c r="Q22" s="26">
        <f>'4.3.3 Input Sheet'!Q22</f>
        <v>0</v>
      </c>
      <c r="R22" s="11">
        <f t="shared" ref="R22:R24" si="46">SUM(M22:Q22)</f>
        <v>2689</v>
      </c>
      <c r="T22" s="26">
        <f>'4.3.3 Input Sheet'!T22</f>
        <v>0</v>
      </c>
      <c r="U22" s="26">
        <f>'4.3.3 Input Sheet'!U22</f>
        <v>0</v>
      </c>
      <c r="V22" s="26">
        <f>'4.3.3 Input Sheet'!V22</f>
        <v>1364</v>
      </c>
      <c r="W22" s="26">
        <f>'4.3.3 Input Sheet'!W22</f>
        <v>1325</v>
      </c>
      <c r="X22" s="26">
        <f>'4.3.3 Input Sheet'!X22</f>
        <v>0</v>
      </c>
      <c r="Y22" s="11">
        <f t="shared" ref="Y22:Y24" si="47">SUM(T22:X22)</f>
        <v>2689</v>
      </c>
      <c r="AA22" s="26">
        <f>'4.3.3 Input Sheet'!AA22</f>
        <v>0</v>
      </c>
      <c r="AB22" s="26">
        <f>'4.3.3 Input Sheet'!AB22</f>
        <v>0</v>
      </c>
      <c r="AC22" s="26">
        <f>'4.3.3 Input Sheet'!AC22</f>
        <v>1832</v>
      </c>
      <c r="AD22" s="26">
        <f>'4.3.3 Input Sheet'!AD22</f>
        <v>857</v>
      </c>
      <c r="AE22" s="26">
        <f>'4.3.3 Input Sheet'!AE22</f>
        <v>0</v>
      </c>
      <c r="AF22" s="11">
        <f t="shared" ref="AF22:AF24" si="48">SUM(AA22:AE22)</f>
        <v>2689</v>
      </c>
      <c r="AH22" s="26">
        <f>'4.3.3 Input Sheet'!AH22</f>
        <v>0</v>
      </c>
      <c r="AI22" s="26">
        <f>'4.3.3 Input Sheet'!AI22</f>
        <v>0</v>
      </c>
      <c r="AJ22" s="26">
        <f>'4.3.3 Input Sheet'!AJ22</f>
        <v>1307</v>
      </c>
      <c r="AK22" s="26">
        <f>'4.3.3 Input Sheet'!AK22</f>
        <v>1382</v>
      </c>
      <c r="AL22" s="26">
        <f>'4.3.3 Input Sheet'!AL22</f>
        <v>0</v>
      </c>
      <c r="AM22" s="11">
        <f t="shared" ref="AM22:AM24" si="49">SUM(AH22:AL22)</f>
        <v>2689</v>
      </c>
      <c r="AO22" s="9" t="str">
        <f>+'4.3.1 Risk Matrix'!L$18</f>
        <v>RI5</v>
      </c>
      <c r="AP22" s="9" t="str">
        <f>+'4.3.1 Risk Matrix'!M$18</f>
        <v>RI5</v>
      </c>
      <c r="AQ22" s="9" t="str">
        <f>+'4.3.1 Risk Matrix'!N$18</f>
        <v>RI4</v>
      </c>
      <c r="AR22" s="9" t="str">
        <f>+'4.3.1 Risk Matrix'!O$18</f>
        <v>RI3</v>
      </c>
      <c r="AS22" s="9" t="str">
        <f>+'4.3.1 Risk Matrix'!P$18</f>
        <v>RI3</v>
      </c>
      <c r="AV22" s="21" t="str">
        <f t="shared" si="0"/>
        <v>Valves</v>
      </c>
      <c r="AW22" s="21" t="str">
        <f t="shared" si="1"/>
        <v>Asset Level</v>
      </c>
      <c r="AX22" s="21" t="str">
        <f t="shared" si="7"/>
        <v>ValvesAsset Level</v>
      </c>
      <c r="AY22" s="21">
        <f t="shared" si="8"/>
        <v>0</v>
      </c>
      <c r="AZ22" s="21">
        <f t="shared" si="9"/>
        <v>0</v>
      </c>
      <c r="BA22" s="21">
        <f t="shared" si="10"/>
        <v>1268</v>
      </c>
      <c r="BB22" s="21">
        <f t="shared" si="11"/>
        <v>1421</v>
      </c>
      <c r="BC22" s="21">
        <f t="shared" si="12"/>
        <v>0</v>
      </c>
      <c r="BF22" s="21">
        <f t="shared" si="13"/>
        <v>0</v>
      </c>
      <c r="BG22" s="21">
        <f t="shared" si="14"/>
        <v>0</v>
      </c>
      <c r="BH22" s="21">
        <f t="shared" si="15"/>
        <v>1061</v>
      </c>
      <c r="BI22" s="21">
        <f t="shared" si="16"/>
        <v>1628</v>
      </c>
      <c r="BJ22" s="21">
        <f t="shared" si="17"/>
        <v>0</v>
      </c>
      <c r="BM22" s="21">
        <f t="shared" si="18"/>
        <v>0</v>
      </c>
      <c r="BN22" s="21">
        <f t="shared" si="19"/>
        <v>0</v>
      </c>
      <c r="BO22" s="21">
        <f t="shared" si="20"/>
        <v>1325</v>
      </c>
      <c r="BP22" s="21">
        <f t="shared" si="21"/>
        <v>1364</v>
      </c>
      <c r="BQ22" s="21">
        <f t="shared" si="22"/>
        <v>0</v>
      </c>
      <c r="BT22" s="21">
        <f t="shared" si="23"/>
        <v>0</v>
      </c>
      <c r="BU22" s="21">
        <f t="shared" si="24"/>
        <v>0</v>
      </c>
      <c r="BV22" s="21">
        <f t="shared" si="25"/>
        <v>857</v>
      </c>
      <c r="BW22" s="21">
        <f t="shared" si="26"/>
        <v>1832</v>
      </c>
      <c r="BX22" s="21">
        <f t="shared" si="27"/>
        <v>0</v>
      </c>
      <c r="CA22" s="21">
        <f t="shared" si="28"/>
        <v>0</v>
      </c>
      <c r="CB22" s="21">
        <f t="shared" si="29"/>
        <v>0</v>
      </c>
      <c r="CC22" s="21">
        <f t="shared" si="30"/>
        <v>1382</v>
      </c>
      <c r="CD22" s="21">
        <f t="shared" si="31"/>
        <v>1307</v>
      </c>
      <c r="CE22" s="21">
        <f t="shared" si="32"/>
        <v>0</v>
      </c>
    </row>
    <row r="23" spans="1:83" ht="15.75" thickBot="1">
      <c r="A23" s="185"/>
      <c r="B23" s="179"/>
      <c r="C23" s="182"/>
      <c r="D23" s="176"/>
      <c r="E23" s="27" t="str">
        <f t="shared" si="33"/>
        <v>High</v>
      </c>
      <c r="F23" s="26">
        <f>'4.3.3 Input Sheet'!F23</f>
        <v>0</v>
      </c>
      <c r="G23" s="26">
        <f>'4.3.3 Input Sheet'!G23</f>
        <v>0</v>
      </c>
      <c r="H23" s="26">
        <f>'4.3.3 Input Sheet'!H23</f>
        <v>0</v>
      </c>
      <c r="I23" s="26">
        <f>'4.3.3 Input Sheet'!I23</f>
        <v>0</v>
      </c>
      <c r="J23" s="26">
        <f>'4.3.3 Input Sheet'!J23</f>
        <v>0</v>
      </c>
      <c r="K23" s="11">
        <f t="shared" si="2"/>
        <v>0</v>
      </c>
      <c r="M23" s="26">
        <f>'4.3.3 Input Sheet'!M23</f>
        <v>0</v>
      </c>
      <c r="N23" s="26">
        <f>'4.3.3 Input Sheet'!N23</f>
        <v>0</v>
      </c>
      <c r="O23" s="26">
        <f>'4.3.3 Input Sheet'!O23</f>
        <v>0</v>
      </c>
      <c r="P23" s="26">
        <f>'4.3.3 Input Sheet'!P23</f>
        <v>0</v>
      </c>
      <c r="Q23" s="26">
        <f>'4.3.3 Input Sheet'!Q23</f>
        <v>0</v>
      </c>
      <c r="R23" s="11">
        <f t="shared" si="46"/>
        <v>0</v>
      </c>
      <c r="T23" s="26">
        <f>'4.3.3 Input Sheet'!T23</f>
        <v>0</v>
      </c>
      <c r="U23" s="26">
        <f>'4.3.3 Input Sheet'!U23</f>
        <v>0</v>
      </c>
      <c r="V23" s="26">
        <f>'4.3.3 Input Sheet'!V23</f>
        <v>0</v>
      </c>
      <c r="W23" s="26">
        <f>'4.3.3 Input Sheet'!W23</f>
        <v>0</v>
      </c>
      <c r="X23" s="26">
        <f>'4.3.3 Input Sheet'!X23</f>
        <v>0</v>
      </c>
      <c r="Y23" s="11">
        <f t="shared" si="47"/>
        <v>0</v>
      </c>
      <c r="AA23" s="26">
        <f>'4.3.3 Input Sheet'!AA23</f>
        <v>0</v>
      </c>
      <c r="AB23" s="26">
        <f>'4.3.3 Input Sheet'!AB23</f>
        <v>0</v>
      </c>
      <c r="AC23" s="26">
        <f>'4.3.3 Input Sheet'!AC23</f>
        <v>0</v>
      </c>
      <c r="AD23" s="26">
        <f>'4.3.3 Input Sheet'!AD23</f>
        <v>0</v>
      </c>
      <c r="AE23" s="26">
        <f>'4.3.3 Input Sheet'!AE23</f>
        <v>0</v>
      </c>
      <c r="AF23" s="11">
        <f t="shared" si="48"/>
        <v>0</v>
      </c>
      <c r="AH23" s="26">
        <f>'4.3.3 Input Sheet'!AH23</f>
        <v>0</v>
      </c>
      <c r="AI23" s="26">
        <f>'4.3.3 Input Sheet'!AI23</f>
        <v>0</v>
      </c>
      <c r="AJ23" s="26">
        <f>'4.3.3 Input Sheet'!AJ23</f>
        <v>0</v>
      </c>
      <c r="AK23" s="26">
        <f>'4.3.3 Input Sheet'!AK23</f>
        <v>0</v>
      </c>
      <c r="AL23" s="26">
        <f>'4.3.3 Input Sheet'!AL23</f>
        <v>0</v>
      </c>
      <c r="AM23" s="11">
        <f t="shared" si="49"/>
        <v>0</v>
      </c>
      <c r="AO23" s="9" t="str">
        <f>+'4.3.1 Risk Matrix'!L$17</f>
        <v>RI5</v>
      </c>
      <c r="AP23" s="9" t="str">
        <f>+'4.3.1 Risk Matrix'!M$17</f>
        <v>RI4</v>
      </c>
      <c r="AQ23" s="9" t="str">
        <f>+'4.3.1 Risk Matrix'!N$17</f>
        <v>RI3</v>
      </c>
      <c r="AR23" s="9" t="str">
        <f>+'4.3.1 Risk Matrix'!O$17</f>
        <v>RI2</v>
      </c>
      <c r="AS23" s="9" t="str">
        <f>+'4.3.1 Risk Matrix'!P$17</f>
        <v>RI2</v>
      </c>
      <c r="AV23" s="21" t="str">
        <f t="shared" si="0"/>
        <v>Valves</v>
      </c>
      <c r="AW23" s="21" t="str">
        <f t="shared" si="1"/>
        <v>Asset Level</v>
      </c>
      <c r="AX23" s="21" t="str">
        <f t="shared" si="7"/>
        <v>ValvesAsset Level</v>
      </c>
      <c r="AY23" s="21">
        <f t="shared" si="8"/>
        <v>0</v>
      </c>
      <c r="AZ23" s="21">
        <f t="shared" si="9"/>
        <v>0</v>
      </c>
      <c r="BA23" s="21">
        <f t="shared" si="10"/>
        <v>0</v>
      </c>
      <c r="BB23" s="21">
        <f t="shared" si="11"/>
        <v>0</v>
      </c>
      <c r="BC23" s="21">
        <f t="shared" si="12"/>
        <v>0</v>
      </c>
      <c r="BF23" s="21">
        <f t="shared" si="13"/>
        <v>0</v>
      </c>
      <c r="BG23" s="21">
        <f t="shared" si="14"/>
        <v>0</v>
      </c>
      <c r="BH23" s="21">
        <f t="shared" si="15"/>
        <v>0</v>
      </c>
      <c r="BI23" s="21">
        <f t="shared" si="16"/>
        <v>0</v>
      </c>
      <c r="BJ23" s="21">
        <f t="shared" si="17"/>
        <v>0</v>
      </c>
      <c r="BM23" s="21">
        <f t="shared" si="18"/>
        <v>0</v>
      </c>
      <c r="BN23" s="21">
        <f t="shared" si="19"/>
        <v>0</v>
      </c>
      <c r="BO23" s="21">
        <f t="shared" si="20"/>
        <v>0</v>
      </c>
      <c r="BP23" s="21">
        <f t="shared" si="21"/>
        <v>0</v>
      </c>
      <c r="BQ23" s="21">
        <f t="shared" si="22"/>
        <v>0</v>
      </c>
      <c r="BT23" s="21">
        <f t="shared" si="23"/>
        <v>0</v>
      </c>
      <c r="BU23" s="21">
        <f t="shared" si="24"/>
        <v>0</v>
      </c>
      <c r="BV23" s="21">
        <f t="shared" si="25"/>
        <v>0</v>
      </c>
      <c r="BW23" s="21">
        <f t="shared" si="26"/>
        <v>0</v>
      </c>
      <c r="BX23" s="21">
        <f t="shared" si="27"/>
        <v>0</v>
      </c>
      <c r="CA23" s="21">
        <f t="shared" si="28"/>
        <v>0</v>
      </c>
      <c r="CB23" s="21">
        <f t="shared" si="29"/>
        <v>0</v>
      </c>
      <c r="CC23" s="21">
        <f t="shared" si="30"/>
        <v>0</v>
      </c>
      <c r="CD23" s="21">
        <f t="shared" si="31"/>
        <v>0</v>
      </c>
      <c r="CE23" s="21">
        <f t="shared" si="32"/>
        <v>0</v>
      </c>
    </row>
    <row r="24" spans="1:83" ht="15.75" thickBot="1">
      <c r="A24" s="186"/>
      <c r="B24" s="180"/>
      <c r="C24" s="183"/>
      <c r="D24" s="177"/>
      <c r="E24" s="28" t="str">
        <f t="shared" si="33"/>
        <v>Very High</v>
      </c>
      <c r="F24" s="26">
        <f>'4.3.3 Input Sheet'!F24</f>
        <v>0</v>
      </c>
      <c r="G24" s="26">
        <f>'4.3.3 Input Sheet'!G24</f>
        <v>0</v>
      </c>
      <c r="H24" s="26">
        <f>'4.3.3 Input Sheet'!H24</f>
        <v>0</v>
      </c>
      <c r="I24" s="26">
        <f>'4.3.3 Input Sheet'!I24</f>
        <v>0</v>
      </c>
      <c r="J24" s="26">
        <f>'4.3.3 Input Sheet'!J24</f>
        <v>0</v>
      </c>
      <c r="K24" s="12">
        <f t="shared" si="2"/>
        <v>0</v>
      </c>
      <c r="M24" s="26">
        <f>'4.3.3 Input Sheet'!M24</f>
        <v>0</v>
      </c>
      <c r="N24" s="26">
        <f>'4.3.3 Input Sheet'!N24</f>
        <v>0</v>
      </c>
      <c r="O24" s="26">
        <f>'4.3.3 Input Sheet'!O24</f>
        <v>0</v>
      </c>
      <c r="P24" s="26">
        <f>'4.3.3 Input Sheet'!P24</f>
        <v>0</v>
      </c>
      <c r="Q24" s="26">
        <f>'4.3.3 Input Sheet'!Q24</f>
        <v>0</v>
      </c>
      <c r="R24" s="12">
        <f t="shared" si="46"/>
        <v>0</v>
      </c>
      <c r="T24" s="26">
        <f>'4.3.3 Input Sheet'!T24</f>
        <v>0</v>
      </c>
      <c r="U24" s="26">
        <f>'4.3.3 Input Sheet'!U24</f>
        <v>0</v>
      </c>
      <c r="V24" s="26">
        <f>'4.3.3 Input Sheet'!V24</f>
        <v>0</v>
      </c>
      <c r="W24" s="26">
        <f>'4.3.3 Input Sheet'!W24</f>
        <v>0</v>
      </c>
      <c r="X24" s="26">
        <f>'4.3.3 Input Sheet'!X24</f>
        <v>0</v>
      </c>
      <c r="Y24" s="12">
        <f t="shared" si="47"/>
        <v>0</v>
      </c>
      <c r="AA24" s="26">
        <f>'4.3.3 Input Sheet'!AA24</f>
        <v>0</v>
      </c>
      <c r="AB24" s="26">
        <f>'4.3.3 Input Sheet'!AB24</f>
        <v>0</v>
      </c>
      <c r="AC24" s="26">
        <f>'4.3.3 Input Sheet'!AC24</f>
        <v>0</v>
      </c>
      <c r="AD24" s="26">
        <f>'4.3.3 Input Sheet'!AD24</f>
        <v>0</v>
      </c>
      <c r="AE24" s="26">
        <f>'4.3.3 Input Sheet'!AE24</f>
        <v>0</v>
      </c>
      <c r="AF24" s="12">
        <f t="shared" si="48"/>
        <v>0</v>
      </c>
      <c r="AH24" s="26">
        <f>'4.3.3 Input Sheet'!AH24</f>
        <v>0</v>
      </c>
      <c r="AI24" s="26">
        <f>'4.3.3 Input Sheet'!AI24</f>
        <v>0</v>
      </c>
      <c r="AJ24" s="26">
        <f>'4.3.3 Input Sheet'!AJ24</f>
        <v>0</v>
      </c>
      <c r="AK24" s="26">
        <f>'4.3.3 Input Sheet'!AK24</f>
        <v>0</v>
      </c>
      <c r="AL24" s="26">
        <f>'4.3.3 Input Sheet'!AL24</f>
        <v>0</v>
      </c>
      <c r="AM24" s="12">
        <f t="shared" si="49"/>
        <v>0</v>
      </c>
      <c r="AO24" s="9" t="str">
        <f>+'4.3.1 Risk Matrix'!L$16</f>
        <v>RI4</v>
      </c>
      <c r="AP24" s="9" t="str">
        <f>+'4.3.1 Risk Matrix'!M$16</f>
        <v>RI3</v>
      </c>
      <c r="AQ24" s="9" t="str">
        <f>+'4.3.1 Risk Matrix'!N$16</f>
        <v>RI2</v>
      </c>
      <c r="AR24" s="9" t="str">
        <f>+'4.3.1 Risk Matrix'!O$16</f>
        <v>RI1</v>
      </c>
      <c r="AS24" s="9" t="str">
        <f>+'4.3.1 Risk Matrix'!P$16</f>
        <v>RI1</v>
      </c>
      <c r="AV24" s="21" t="str">
        <f t="shared" si="0"/>
        <v>Valves</v>
      </c>
      <c r="AW24" s="21" t="str">
        <f t="shared" si="1"/>
        <v>Asset Level</v>
      </c>
      <c r="AX24" s="21" t="str">
        <f t="shared" si="7"/>
        <v>ValvesAsset Level</v>
      </c>
      <c r="AY24" s="21">
        <f t="shared" si="8"/>
        <v>0</v>
      </c>
      <c r="AZ24" s="21">
        <f t="shared" si="9"/>
        <v>0</v>
      </c>
      <c r="BA24" s="21">
        <f t="shared" si="10"/>
        <v>0</v>
      </c>
      <c r="BB24" s="21">
        <f t="shared" si="11"/>
        <v>0</v>
      </c>
      <c r="BC24" s="21">
        <f t="shared" si="12"/>
        <v>0</v>
      </c>
      <c r="BF24" s="21">
        <f t="shared" si="13"/>
        <v>0</v>
      </c>
      <c r="BG24" s="21">
        <f t="shared" si="14"/>
        <v>0</v>
      </c>
      <c r="BH24" s="21">
        <f t="shared" si="15"/>
        <v>0</v>
      </c>
      <c r="BI24" s="21">
        <f t="shared" si="16"/>
        <v>0</v>
      </c>
      <c r="BJ24" s="21">
        <f t="shared" si="17"/>
        <v>0</v>
      </c>
      <c r="BM24" s="21">
        <f t="shared" si="18"/>
        <v>0</v>
      </c>
      <c r="BN24" s="21">
        <f t="shared" si="19"/>
        <v>0</v>
      </c>
      <c r="BO24" s="21">
        <f t="shared" si="20"/>
        <v>0</v>
      </c>
      <c r="BP24" s="21">
        <f t="shared" si="21"/>
        <v>0</v>
      </c>
      <c r="BQ24" s="21">
        <f t="shared" si="22"/>
        <v>0</v>
      </c>
      <c r="BT24" s="21">
        <f t="shared" si="23"/>
        <v>0</v>
      </c>
      <c r="BU24" s="21">
        <f t="shared" si="24"/>
        <v>0</v>
      </c>
      <c r="BV24" s="21">
        <f t="shared" si="25"/>
        <v>0</v>
      </c>
      <c r="BW24" s="21">
        <f t="shared" si="26"/>
        <v>0</v>
      </c>
      <c r="BX24" s="21">
        <f t="shared" si="27"/>
        <v>0</v>
      </c>
      <c r="CA24" s="21">
        <f t="shared" si="28"/>
        <v>0</v>
      </c>
      <c r="CB24" s="21">
        <f t="shared" si="29"/>
        <v>0</v>
      </c>
      <c r="CC24" s="21">
        <f t="shared" si="30"/>
        <v>0</v>
      </c>
      <c r="CD24" s="21">
        <f t="shared" si="31"/>
        <v>0</v>
      </c>
      <c r="CE24" s="21">
        <f t="shared" si="32"/>
        <v>0</v>
      </c>
    </row>
    <row r="25" spans="1:83" ht="15.75" thickBot="1">
      <c r="A25" s="184">
        <v>6</v>
      </c>
      <c r="B25" s="178" t="s">
        <v>16</v>
      </c>
      <c r="C25" s="181" t="s">
        <v>36</v>
      </c>
      <c r="D25" s="175" t="s">
        <v>44</v>
      </c>
      <c r="E25" s="25" t="str">
        <f t="shared" si="33"/>
        <v>Low</v>
      </c>
      <c r="F25" s="26">
        <f>'4.3.3 Input Sheet'!F25</f>
        <v>0</v>
      </c>
      <c r="G25" s="26">
        <f>'4.3.3 Input Sheet'!G25</f>
        <v>0</v>
      </c>
      <c r="H25" s="26">
        <f>'4.3.3 Input Sheet'!H25</f>
        <v>0</v>
      </c>
      <c r="I25" s="26">
        <f>'4.3.3 Input Sheet'!I25</f>
        <v>0</v>
      </c>
      <c r="J25" s="26">
        <f>'4.3.3 Input Sheet'!J25</f>
        <v>0</v>
      </c>
      <c r="K25" s="10">
        <f>SUM(F25:J25)</f>
        <v>0</v>
      </c>
      <c r="M25" s="26">
        <f>'4.3.3 Input Sheet'!M25</f>
        <v>0</v>
      </c>
      <c r="N25" s="26">
        <f>'4.3.3 Input Sheet'!N25</f>
        <v>0</v>
      </c>
      <c r="O25" s="26">
        <f>'4.3.3 Input Sheet'!O25</f>
        <v>0</v>
      </c>
      <c r="P25" s="26">
        <f>'4.3.3 Input Sheet'!P25</f>
        <v>0</v>
      </c>
      <c r="Q25" s="26">
        <f>'4.3.3 Input Sheet'!Q25</f>
        <v>0</v>
      </c>
      <c r="R25" s="10">
        <f>SUM(M25:Q25)</f>
        <v>0</v>
      </c>
      <c r="T25" s="26">
        <f>'4.3.3 Input Sheet'!T25</f>
        <v>0</v>
      </c>
      <c r="U25" s="26">
        <f>'4.3.3 Input Sheet'!U25</f>
        <v>0</v>
      </c>
      <c r="V25" s="26">
        <f>'4.3.3 Input Sheet'!V25</f>
        <v>0</v>
      </c>
      <c r="W25" s="26">
        <f>'4.3.3 Input Sheet'!W25</f>
        <v>0</v>
      </c>
      <c r="X25" s="26">
        <f>'4.3.3 Input Sheet'!X25</f>
        <v>0</v>
      </c>
      <c r="Y25" s="10">
        <f>SUM(T25:X25)</f>
        <v>0</v>
      </c>
      <c r="AA25" s="26">
        <f>'4.3.3 Input Sheet'!AA25</f>
        <v>0</v>
      </c>
      <c r="AB25" s="26">
        <f>'4.3.3 Input Sheet'!AB25</f>
        <v>0</v>
      </c>
      <c r="AC25" s="26">
        <f>'4.3.3 Input Sheet'!AC25</f>
        <v>0</v>
      </c>
      <c r="AD25" s="26">
        <f>'4.3.3 Input Sheet'!AD25</f>
        <v>0</v>
      </c>
      <c r="AE25" s="26">
        <f>'4.3.3 Input Sheet'!AE25</f>
        <v>0</v>
      </c>
      <c r="AF25" s="10">
        <f>SUM(AA25:AE25)</f>
        <v>0</v>
      </c>
      <c r="AH25" s="26">
        <f>'4.3.3 Input Sheet'!AH25</f>
        <v>0</v>
      </c>
      <c r="AI25" s="26">
        <f>'4.3.3 Input Sheet'!AI25</f>
        <v>0</v>
      </c>
      <c r="AJ25" s="26">
        <f>'4.3.3 Input Sheet'!AJ25</f>
        <v>0</v>
      </c>
      <c r="AK25" s="26">
        <f>'4.3.3 Input Sheet'!AK25</f>
        <v>0</v>
      </c>
      <c r="AL25" s="26">
        <f>'4.3.3 Input Sheet'!AL25</f>
        <v>0</v>
      </c>
      <c r="AM25" s="10">
        <f>SUM(AH25:AL25)</f>
        <v>0</v>
      </c>
      <c r="AO25" s="9" t="str">
        <f>+'4.3.1 Risk Matrix'!L$19</f>
        <v>RI5</v>
      </c>
      <c r="AP25" s="9" t="str">
        <f>+'4.3.1 Risk Matrix'!M$19</f>
        <v>RI5</v>
      </c>
      <c r="AQ25" s="9" t="str">
        <f>+'4.3.1 Risk Matrix'!N$19</f>
        <v>RI5</v>
      </c>
      <c r="AR25" s="9" t="str">
        <f>+'4.3.1 Risk Matrix'!O$19</f>
        <v>RI5</v>
      </c>
      <c r="AS25" s="9" t="str">
        <f>+'4.3.1 Risk Matrix'!P$19</f>
        <v>RI4</v>
      </c>
      <c r="AV25" s="21" t="str">
        <f t="shared" si="0"/>
        <v>Pig Traps</v>
      </c>
      <c r="AW25" s="21" t="str">
        <f t="shared" si="1"/>
        <v>Asset Level</v>
      </c>
      <c r="AX25" s="21" t="str">
        <f t="shared" si="7"/>
        <v>Pig TrapsAsset Level</v>
      </c>
      <c r="AY25" s="21">
        <f t="shared" si="8"/>
        <v>0</v>
      </c>
      <c r="AZ25" s="21">
        <f t="shared" si="9"/>
        <v>0</v>
      </c>
      <c r="BA25" s="21">
        <f t="shared" si="10"/>
        <v>0</v>
      </c>
      <c r="BB25" s="21">
        <f t="shared" si="11"/>
        <v>0</v>
      </c>
      <c r="BC25" s="21">
        <f t="shared" si="12"/>
        <v>0</v>
      </c>
      <c r="BF25" s="21">
        <f t="shared" si="13"/>
        <v>0</v>
      </c>
      <c r="BG25" s="21">
        <f t="shared" si="14"/>
        <v>0</v>
      </c>
      <c r="BH25" s="21">
        <f t="shared" si="15"/>
        <v>0</v>
      </c>
      <c r="BI25" s="21">
        <f t="shared" si="16"/>
        <v>0</v>
      </c>
      <c r="BJ25" s="21">
        <f t="shared" si="17"/>
        <v>0</v>
      </c>
      <c r="BM25" s="21">
        <f t="shared" si="18"/>
        <v>0</v>
      </c>
      <c r="BN25" s="21">
        <f t="shared" si="19"/>
        <v>0</v>
      </c>
      <c r="BO25" s="21">
        <f t="shared" si="20"/>
        <v>0</v>
      </c>
      <c r="BP25" s="21">
        <f t="shared" si="21"/>
        <v>0</v>
      </c>
      <c r="BQ25" s="21">
        <f t="shared" si="22"/>
        <v>0</v>
      </c>
      <c r="BT25" s="21">
        <f t="shared" si="23"/>
        <v>0</v>
      </c>
      <c r="BU25" s="21">
        <f t="shared" si="24"/>
        <v>0</v>
      </c>
      <c r="BV25" s="21">
        <f t="shared" si="25"/>
        <v>0</v>
      </c>
      <c r="BW25" s="21">
        <f t="shared" si="26"/>
        <v>0</v>
      </c>
      <c r="BX25" s="21">
        <f t="shared" si="27"/>
        <v>0</v>
      </c>
      <c r="CA25" s="21">
        <f t="shared" si="28"/>
        <v>0</v>
      </c>
      <c r="CB25" s="21">
        <f t="shared" si="29"/>
        <v>0</v>
      </c>
      <c r="CC25" s="21">
        <f t="shared" si="30"/>
        <v>0</v>
      </c>
      <c r="CD25" s="21">
        <f t="shared" si="31"/>
        <v>0</v>
      </c>
      <c r="CE25" s="21">
        <f t="shared" si="32"/>
        <v>0</v>
      </c>
    </row>
    <row r="26" spans="1:83" ht="15.75" thickBot="1">
      <c r="A26" s="185"/>
      <c r="B26" s="179"/>
      <c r="C26" s="182"/>
      <c r="D26" s="176"/>
      <c r="E26" s="27" t="str">
        <f t="shared" si="33"/>
        <v>Medium</v>
      </c>
      <c r="F26" s="26">
        <f>'4.3.3 Input Sheet'!F26</f>
        <v>0</v>
      </c>
      <c r="G26" s="26">
        <f>'4.3.3 Input Sheet'!G26</f>
        <v>0</v>
      </c>
      <c r="H26" s="26">
        <f>'4.3.3 Input Sheet'!H26</f>
        <v>0</v>
      </c>
      <c r="I26" s="26">
        <f>'4.3.3 Input Sheet'!I26</f>
        <v>0</v>
      </c>
      <c r="J26" s="26">
        <f>'4.3.3 Input Sheet'!J26</f>
        <v>0</v>
      </c>
      <c r="K26" s="11">
        <f t="shared" si="2"/>
        <v>0</v>
      </c>
      <c r="M26" s="26">
        <f>'4.3.3 Input Sheet'!M26</f>
        <v>0</v>
      </c>
      <c r="N26" s="26">
        <f>'4.3.3 Input Sheet'!N26</f>
        <v>0</v>
      </c>
      <c r="O26" s="26">
        <f>'4.3.3 Input Sheet'!O26</f>
        <v>0</v>
      </c>
      <c r="P26" s="26">
        <f>'4.3.3 Input Sheet'!P26</f>
        <v>0</v>
      </c>
      <c r="Q26" s="26">
        <f>'4.3.3 Input Sheet'!Q26</f>
        <v>0</v>
      </c>
      <c r="R26" s="11">
        <f t="shared" ref="R26:R28" si="50">SUM(M26:Q26)</f>
        <v>0</v>
      </c>
      <c r="T26" s="26">
        <f>'4.3.3 Input Sheet'!T26</f>
        <v>0</v>
      </c>
      <c r="U26" s="26">
        <f>'4.3.3 Input Sheet'!U26</f>
        <v>0</v>
      </c>
      <c r="V26" s="26">
        <f>'4.3.3 Input Sheet'!V26</f>
        <v>0</v>
      </c>
      <c r="W26" s="26">
        <f>'4.3.3 Input Sheet'!W26</f>
        <v>0</v>
      </c>
      <c r="X26" s="26">
        <f>'4.3.3 Input Sheet'!X26</f>
        <v>0</v>
      </c>
      <c r="Y26" s="11">
        <f t="shared" ref="Y26:Y28" si="51">SUM(T26:X26)</f>
        <v>0</v>
      </c>
      <c r="AA26" s="26">
        <f>'4.3.3 Input Sheet'!AA26</f>
        <v>0</v>
      </c>
      <c r="AB26" s="26">
        <f>'4.3.3 Input Sheet'!AB26</f>
        <v>0</v>
      </c>
      <c r="AC26" s="26">
        <f>'4.3.3 Input Sheet'!AC26</f>
        <v>0</v>
      </c>
      <c r="AD26" s="26">
        <f>'4.3.3 Input Sheet'!AD26</f>
        <v>0</v>
      </c>
      <c r="AE26" s="26">
        <f>'4.3.3 Input Sheet'!AE26</f>
        <v>0</v>
      </c>
      <c r="AF26" s="11">
        <f t="shared" ref="AF26:AF28" si="52">SUM(AA26:AE26)</f>
        <v>0</v>
      </c>
      <c r="AH26" s="26">
        <f>'4.3.3 Input Sheet'!AH26</f>
        <v>0</v>
      </c>
      <c r="AI26" s="26">
        <f>'4.3.3 Input Sheet'!AI26</f>
        <v>0</v>
      </c>
      <c r="AJ26" s="26">
        <f>'4.3.3 Input Sheet'!AJ26</f>
        <v>0</v>
      </c>
      <c r="AK26" s="26">
        <f>'4.3.3 Input Sheet'!AK26</f>
        <v>0</v>
      </c>
      <c r="AL26" s="26">
        <f>'4.3.3 Input Sheet'!AL26</f>
        <v>0</v>
      </c>
      <c r="AM26" s="11">
        <f t="shared" ref="AM26:AM28" si="53">SUM(AH26:AL26)</f>
        <v>0</v>
      </c>
      <c r="AO26" s="9" t="str">
        <f>+'4.3.1 Risk Matrix'!L$18</f>
        <v>RI5</v>
      </c>
      <c r="AP26" s="9" t="str">
        <f>+'4.3.1 Risk Matrix'!M$18</f>
        <v>RI5</v>
      </c>
      <c r="AQ26" s="9" t="str">
        <f>+'4.3.1 Risk Matrix'!N$18</f>
        <v>RI4</v>
      </c>
      <c r="AR26" s="9" t="str">
        <f>+'4.3.1 Risk Matrix'!O$18</f>
        <v>RI3</v>
      </c>
      <c r="AS26" s="9" t="str">
        <f>+'4.3.1 Risk Matrix'!P$18</f>
        <v>RI3</v>
      </c>
      <c r="AV26" s="21" t="str">
        <f t="shared" si="0"/>
        <v>Pig Traps</v>
      </c>
      <c r="AW26" s="21" t="str">
        <f t="shared" si="1"/>
        <v>Asset Level</v>
      </c>
      <c r="AX26" s="21" t="str">
        <f t="shared" si="7"/>
        <v>Pig TrapsAsset Level</v>
      </c>
      <c r="AY26" s="21">
        <f t="shared" si="8"/>
        <v>0</v>
      </c>
      <c r="AZ26" s="21">
        <f t="shared" si="9"/>
        <v>0</v>
      </c>
      <c r="BA26" s="21">
        <f t="shared" si="10"/>
        <v>0</v>
      </c>
      <c r="BB26" s="21">
        <f t="shared" si="11"/>
        <v>0</v>
      </c>
      <c r="BC26" s="21">
        <f t="shared" si="12"/>
        <v>0</v>
      </c>
      <c r="BF26" s="21">
        <f t="shared" si="13"/>
        <v>0</v>
      </c>
      <c r="BG26" s="21">
        <f t="shared" si="14"/>
        <v>0</v>
      </c>
      <c r="BH26" s="21">
        <f t="shared" si="15"/>
        <v>0</v>
      </c>
      <c r="BI26" s="21">
        <f t="shared" si="16"/>
        <v>0</v>
      </c>
      <c r="BJ26" s="21">
        <f t="shared" si="17"/>
        <v>0</v>
      </c>
      <c r="BM26" s="21">
        <f t="shared" si="18"/>
        <v>0</v>
      </c>
      <c r="BN26" s="21">
        <f t="shared" si="19"/>
        <v>0</v>
      </c>
      <c r="BO26" s="21">
        <f t="shared" si="20"/>
        <v>0</v>
      </c>
      <c r="BP26" s="21">
        <f t="shared" si="21"/>
        <v>0</v>
      </c>
      <c r="BQ26" s="21">
        <f t="shared" si="22"/>
        <v>0</v>
      </c>
      <c r="BT26" s="21">
        <f t="shared" si="23"/>
        <v>0</v>
      </c>
      <c r="BU26" s="21">
        <f t="shared" si="24"/>
        <v>0</v>
      </c>
      <c r="BV26" s="21">
        <f t="shared" si="25"/>
        <v>0</v>
      </c>
      <c r="BW26" s="21">
        <f t="shared" si="26"/>
        <v>0</v>
      </c>
      <c r="BX26" s="21">
        <f t="shared" si="27"/>
        <v>0</v>
      </c>
      <c r="CA26" s="21">
        <f t="shared" si="28"/>
        <v>0</v>
      </c>
      <c r="CB26" s="21">
        <f t="shared" si="29"/>
        <v>0</v>
      </c>
      <c r="CC26" s="21">
        <f t="shared" si="30"/>
        <v>0</v>
      </c>
      <c r="CD26" s="21">
        <f t="shared" si="31"/>
        <v>0</v>
      </c>
      <c r="CE26" s="21">
        <f t="shared" si="32"/>
        <v>0</v>
      </c>
    </row>
    <row r="27" spans="1:83" ht="15.75" thickBot="1">
      <c r="A27" s="185"/>
      <c r="B27" s="179"/>
      <c r="C27" s="182"/>
      <c r="D27" s="176"/>
      <c r="E27" s="27" t="str">
        <f t="shared" si="33"/>
        <v>High</v>
      </c>
      <c r="F27" s="26">
        <f>'4.3.3 Input Sheet'!F27</f>
        <v>0</v>
      </c>
      <c r="G27" s="26">
        <f>'4.3.3 Input Sheet'!G27</f>
        <v>48</v>
      </c>
      <c r="H27" s="26">
        <f>'4.3.3 Input Sheet'!H27</f>
        <v>0</v>
      </c>
      <c r="I27" s="26">
        <f>'4.3.3 Input Sheet'!I27</f>
        <v>0</v>
      </c>
      <c r="J27" s="26">
        <f>'4.3.3 Input Sheet'!J27</f>
        <v>0</v>
      </c>
      <c r="K27" s="11">
        <f t="shared" si="2"/>
        <v>48</v>
      </c>
      <c r="M27" s="26">
        <f>'4.3.3 Input Sheet'!M27</f>
        <v>0</v>
      </c>
      <c r="N27" s="26">
        <f>'4.3.3 Input Sheet'!N27</f>
        <v>48</v>
      </c>
      <c r="O27" s="26">
        <f>'4.3.3 Input Sheet'!O27</f>
        <v>0</v>
      </c>
      <c r="P27" s="26">
        <f>'4.3.3 Input Sheet'!P27</f>
        <v>0</v>
      </c>
      <c r="Q27" s="26">
        <f>'4.3.3 Input Sheet'!Q27</f>
        <v>0</v>
      </c>
      <c r="R27" s="11">
        <f t="shared" si="50"/>
        <v>48</v>
      </c>
      <c r="T27" s="26">
        <f>'4.3.3 Input Sheet'!T27</f>
        <v>0</v>
      </c>
      <c r="U27" s="26">
        <f>'4.3.3 Input Sheet'!U27</f>
        <v>48</v>
      </c>
      <c r="V27" s="26">
        <f>'4.3.3 Input Sheet'!V27</f>
        <v>0</v>
      </c>
      <c r="W27" s="26">
        <f>'4.3.3 Input Sheet'!W27</f>
        <v>0</v>
      </c>
      <c r="X27" s="26">
        <f>'4.3.3 Input Sheet'!X27</f>
        <v>0</v>
      </c>
      <c r="Y27" s="11">
        <f t="shared" si="51"/>
        <v>48</v>
      </c>
      <c r="AA27" s="26">
        <f>'4.3.3 Input Sheet'!AA27</f>
        <v>0</v>
      </c>
      <c r="AB27" s="26">
        <f>'4.3.3 Input Sheet'!AB27</f>
        <v>48</v>
      </c>
      <c r="AC27" s="26">
        <f>'4.3.3 Input Sheet'!AC27</f>
        <v>0</v>
      </c>
      <c r="AD27" s="26">
        <f>'4.3.3 Input Sheet'!AD27</f>
        <v>0</v>
      </c>
      <c r="AE27" s="26">
        <f>'4.3.3 Input Sheet'!AE27</f>
        <v>0</v>
      </c>
      <c r="AF27" s="11">
        <f t="shared" si="52"/>
        <v>48</v>
      </c>
      <c r="AH27" s="26">
        <f>'4.3.3 Input Sheet'!AH27</f>
        <v>0</v>
      </c>
      <c r="AI27" s="26">
        <f>'4.3.3 Input Sheet'!AI27</f>
        <v>48</v>
      </c>
      <c r="AJ27" s="26">
        <f>'4.3.3 Input Sheet'!AJ27</f>
        <v>0</v>
      </c>
      <c r="AK27" s="26">
        <f>'4.3.3 Input Sheet'!AK27</f>
        <v>0</v>
      </c>
      <c r="AL27" s="26">
        <f>'4.3.3 Input Sheet'!AL27</f>
        <v>0</v>
      </c>
      <c r="AM27" s="11">
        <f t="shared" si="53"/>
        <v>48</v>
      </c>
      <c r="AO27" s="9" t="str">
        <f>+'4.3.1 Risk Matrix'!L$17</f>
        <v>RI5</v>
      </c>
      <c r="AP27" s="9" t="str">
        <f>+'4.3.1 Risk Matrix'!M$17</f>
        <v>RI4</v>
      </c>
      <c r="AQ27" s="9" t="str">
        <f>+'4.3.1 Risk Matrix'!N$17</f>
        <v>RI3</v>
      </c>
      <c r="AR27" s="9" t="str">
        <f>+'4.3.1 Risk Matrix'!O$17</f>
        <v>RI2</v>
      </c>
      <c r="AS27" s="9" t="str">
        <f>+'4.3.1 Risk Matrix'!P$17</f>
        <v>RI2</v>
      </c>
      <c r="AV27" s="21" t="str">
        <f t="shared" si="0"/>
        <v>Pig Traps</v>
      </c>
      <c r="AW27" s="21" t="str">
        <f t="shared" si="1"/>
        <v>Asset Level</v>
      </c>
      <c r="AX27" s="21" t="str">
        <f t="shared" si="7"/>
        <v>Pig TrapsAsset Level</v>
      </c>
      <c r="AY27" s="21">
        <f t="shared" si="8"/>
        <v>0</v>
      </c>
      <c r="AZ27" s="21">
        <f t="shared" si="9"/>
        <v>0</v>
      </c>
      <c r="BA27" s="21">
        <f t="shared" si="10"/>
        <v>0</v>
      </c>
      <c r="BB27" s="21">
        <f t="shared" si="11"/>
        <v>48</v>
      </c>
      <c r="BC27" s="21">
        <f t="shared" si="12"/>
        <v>0</v>
      </c>
      <c r="BF27" s="21">
        <f t="shared" si="13"/>
        <v>0</v>
      </c>
      <c r="BG27" s="21">
        <f t="shared" si="14"/>
        <v>0</v>
      </c>
      <c r="BH27" s="21">
        <f t="shared" si="15"/>
        <v>0</v>
      </c>
      <c r="BI27" s="21">
        <f t="shared" si="16"/>
        <v>48</v>
      </c>
      <c r="BJ27" s="21">
        <f t="shared" si="17"/>
        <v>0</v>
      </c>
      <c r="BM27" s="21">
        <f t="shared" si="18"/>
        <v>0</v>
      </c>
      <c r="BN27" s="21">
        <f t="shared" si="19"/>
        <v>0</v>
      </c>
      <c r="BO27" s="21">
        <f t="shared" si="20"/>
        <v>0</v>
      </c>
      <c r="BP27" s="21">
        <f t="shared" si="21"/>
        <v>48</v>
      </c>
      <c r="BQ27" s="21">
        <f t="shared" si="22"/>
        <v>0</v>
      </c>
      <c r="BT27" s="21">
        <f t="shared" si="23"/>
        <v>0</v>
      </c>
      <c r="BU27" s="21">
        <f t="shared" si="24"/>
        <v>0</v>
      </c>
      <c r="BV27" s="21">
        <f t="shared" si="25"/>
        <v>0</v>
      </c>
      <c r="BW27" s="21">
        <f t="shared" si="26"/>
        <v>48</v>
      </c>
      <c r="BX27" s="21">
        <f t="shared" si="27"/>
        <v>0</v>
      </c>
      <c r="CA27" s="21">
        <f t="shared" si="28"/>
        <v>0</v>
      </c>
      <c r="CB27" s="21">
        <f t="shared" si="29"/>
        <v>0</v>
      </c>
      <c r="CC27" s="21">
        <f t="shared" si="30"/>
        <v>0</v>
      </c>
      <c r="CD27" s="21">
        <f t="shared" si="31"/>
        <v>48</v>
      </c>
      <c r="CE27" s="21">
        <f t="shared" si="32"/>
        <v>0</v>
      </c>
    </row>
    <row r="28" spans="1:83" ht="15.75" thickBot="1">
      <c r="A28" s="186"/>
      <c r="B28" s="180"/>
      <c r="C28" s="183"/>
      <c r="D28" s="177"/>
      <c r="E28" s="28" t="str">
        <f t="shared" si="33"/>
        <v>Very High</v>
      </c>
      <c r="F28" s="26">
        <f>'4.3.3 Input Sheet'!F28</f>
        <v>0</v>
      </c>
      <c r="G28" s="26">
        <f>'4.3.3 Input Sheet'!G28</f>
        <v>0</v>
      </c>
      <c r="H28" s="26">
        <f>'4.3.3 Input Sheet'!H28</f>
        <v>0</v>
      </c>
      <c r="I28" s="26">
        <f>'4.3.3 Input Sheet'!I28</f>
        <v>0</v>
      </c>
      <c r="J28" s="26">
        <f>'4.3.3 Input Sheet'!J28</f>
        <v>0</v>
      </c>
      <c r="K28" s="12">
        <f t="shared" si="2"/>
        <v>0</v>
      </c>
      <c r="M28" s="26">
        <f>'4.3.3 Input Sheet'!M28</f>
        <v>0</v>
      </c>
      <c r="N28" s="26">
        <f>'4.3.3 Input Sheet'!N28</f>
        <v>0</v>
      </c>
      <c r="O28" s="26">
        <f>'4.3.3 Input Sheet'!O28</f>
        <v>0</v>
      </c>
      <c r="P28" s="26">
        <f>'4.3.3 Input Sheet'!P28</f>
        <v>0</v>
      </c>
      <c r="Q28" s="26">
        <f>'4.3.3 Input Sheet'!Q28</f>
        <v>0</v>
      </c>
      <c r="R28" s="12">
        <f t="shared" si="50"/>
        <v>0</v>
      </c>
      <c r="T28" s="26">
        <f>'4.3.3 Input Sheet'!T28</f>
        <v>0</v>
      </c>
      <c r="U28" s="26">
        <f>'4.3.3 Input Sheet'!U28</f>
        <v>0</v>
      </c>
      <c r="V28" s="26">
        <f>'4.3.3 Input Sheet'!V28</f>
        <v>0</v>
      </c>
      <c r="W28" s="26">
        <f>'4.3.3 Input Sheet'!W28</f>
        <v>0</v>
      </c>
      <c r="X28" s="26">
        <f>'4.3.3 Input Sheet'!X28</f>
        <v>0</v>
      </c>
      <c r="Y28" s="12">
        <f t="shared" si="51"/>
        <v>0</v>
      </c>
      <c r="AA28" s="26">
        <f>'4.3.3 Input Sheet'!AA28</f>
        <v>0</v>
      </c>
      <c r="AB28" s="26">
        <f>'4.3.3 Input Sheet'!AB28</f>
        <v>0</v>
      </c>
      <c r="AC28" s="26">
        <f>'4.3.3 Input Sheet'!AC28</f>
        <v>0</v>
      </c>
      <c r="AD28" s="26">
        <f>'4.3.3 Input Sheet'!AD28</f>
        <v>0</v>
      </c>
      <c r="AE28" s="26">
        <f>'4.3.3 Input Sheet'!AE28</f>
        <v>0</v>
      </c>
      <c r="AF28" s="12">
        <f t="shared" si="52"/>
        <v>0</v>
      </c>
      <c r="AH28" s="26">
        <f>'4.3.3 Input Sheet'!AH28</f>
        <v>0</v>
      </c>
      <c r="AI28" s="26">
        <f>'4.3.3 Input Sheet'!AI28</f>
        <v>0</v>
      </c>
      <c r="AJ28" s="26">
        <f>'4.3.3 Input Sheet'!AJ28</f>
        <v>0</v>
      </c>
      <c r="AK28" s="26">
        <f>'4.3.3 Input Sheet'!AK28</f>
        <v>0</v>
      </c>
      <c r="AL28" s="26">
        <f>'4.3.3 Input Sheet'!AL28</f>
        <v>0</v>
      </c>
      <c r="AM28" s="12">
        <f t="shared" si="53"/>
        <v>0</v>
      </c>
      <c r="AO28" s="9" t="str">
        <f>+'4.3.1 Risk Matrix'!L$16</f>
        <v>RI4</v>
      </c>
      <c r="AP28" s="9" t="str">
        <f>+'4.3.1 Risk Matrix'!M$16</f>
        <v>RI3</v>
      </c>
      <c r="AQ28" s="9" t="str">
        <f>+'4.3.1 Risk Matrix'!N$16</f>
        <v>RI2</v>
      </c>
      <c r="AR28" s="9" t="str">
        <f>+'4.3.1 Risk Matrix'!O$16</f>
        <v>RI1</v>
      </c>
      <c r="AS28" s="9" t="str">
        <f>+'4.3.1 Risk Matrix'!P$16</f>
        <v>RI1</v>
      </c>
      <c r="AV28" s="21" t="str">
        <f t="shared" si="0"/>
        <v>Pig Traps</v>
      </c>
      <c r="AW28" s="21" t="str">
        <f t="shared" si="1"/>
        <v>Asset Level</v>
      </c>
      <c r="AX28" s="21" t="str">
        <f t="shared" si="7"/>
        <v>Pig TrapsAsset Level</v>
      </c>
      <c r="AY28" s="21">
        <f t="shared" si="8"/>
        <v>0</v>
      </c>
      <c r="AZ28" s="21">
        <f t="shared" si="9"/>
        <v>0</v>
      </c>
      <c r="BA28" s="21">
        <f t="shared" si="10"/>
        <v>0</v>
      </c>
      <c r="BB28" s="21">
        <f t="shared" si="11"/>
        <v>0</v>
      </c>
      <c r="BC28" s="21">
        <f t="shared" si="12"/>
        <v>0</v>
      </c>
      <c r="BF28" s="21">
        <f t="shared" si="13"/>
        <v>0</v>
      </c>
      <c r="BG28" s="21">
        <f t="shared" si="14"/>
        <v>0</v>
      </c>
      <c r="BH28" s="21">
        <f t="shared" si="15"/>
        <v>0</v>
      </c>
      <c r="BI28" s="21">
        <f t="shared" si="16"/>
        <v>0</v>
      </c>
      <c r="BJ28" s="21">
        <f t="shared" si="17"/>
        <v>0</v>
      </c>
      <c r="BM28" s="21">
        <f t="shared" si="18"/>
        <v>0</v>
      </c>
      <c r="BN28" s="21">
        <f t="shared" si="19"/>
        <v>0</v>
      </c>
      <c r="BO28" s="21">
        <f t="shared" si="20"/>
        <v>0</v>
      </c>
      <c r="BP28" s="21">
        <f t="shared" si="21"/>
        <v>0</v>
      </c>
      <c r="BQ28" s="21">
        <f t="shared" si="22"/>
        <v>0</v>
      </c>
      <c r="BT28" s="21">
        <f t="shared" si="23"/>
        <v>0</v>
      </c>
      <c r="BU28" s="21">
        <f t="shared" si="24"/>
        <v>0</v>
      </c>
      <c r="BV28" s="21">
        <f t="shared" si="25"/>
        <v>0</v>
      </c>
      <c r="BW28" s="21">
        <f t="shared" si="26"/>
        <v>0</v>
      </c>
      <c r="BX28" s="21">
        <f t="shared" si="27"/>
        <v>0</v>
      </c>
      <c r="CA28" s="21">
        <f t="shared" si="28"/>
        <v>0</v>
      </c>
      <c r="CB28" s="21">
        <f t="shared" si="29"/>
        <v>0</v>
      </c>
      <c r="CC28" s="21">
        <f t="shared" si="30"/>
        <v>0</v>
      </c>
      <c r="CD28" s="21">
        <f t="shared" si="31"/>
        <v>0</v>
      </c>
      <c r="CE28" s="21">
        <f t="shared" si="32"/>
        <v>0</v>
      </c>
    </row>
    <row r="29" spans="1:83" ht="15.75" thickBot="1">
      <c r="A29" s="184">
        <v>7</v>
      </c>
      <c r="B29" s="178" t="s">
        <v>17</v>
      </c>
      <c r="C29" s="181" t="s">
        <v>36</v>
      </c>
      <c r="D29" s="175" t="s">
        <v>44</v>
      </c>
      <c r="E29" s="25" t="s">
        <v>10</v>
      </c>
      <c r="F29" s="26">
        <f>'4.3.3 Input Sheet'!F29</f>
        <v>0</v>
      </c>
      <c r="G29" s="26">
        <f>'4.3.3 Input Sheet'!G29</f>
        <v>0</v>
      </c>
      <c r="H29" s="26">
        <f>'4.3.3 Input Sheet'!H29</f>
        <v>0</v>
      </c>
      <c r="I29" s="26">
        <f>'4.3.3 Input Sheet'!I29</f>
        <v>0</v>
      </c>
      <c r="J29" s="26">
        <f>'4.3.3 Input Sheet'!J29</f>
        <v>0</v>
      </c>
      <c r="K29" s="10">
        <f>SUM(F29:J29)</f>
        <v>0</v>
      </c>
      <c r="M29" s="26">
        <f>'4.3.3 Input Sheet'!M29</f>
        <v>0</v>
      </c>
      <c r="N29" s="26">
        <f>'4.3.3 Input Sheet'!N29</f>
        <v>0</v>
      </c>
      <c r="O29" s="26">
        <f>'4.3.3 Input Sheet'!O29</f>
        <v>0</v>
      </c>
      <c r="P29" s="26">
        <f>'4.3.3 Input Sheet'!P29</f>
        <v>0</v>
      </c>
      <c r="Q29" s="26">
        <f>'4.3.3 Input Sheet'!Q29</f>
        <v>0</v>
      </c>
      <c r="R29" s="10">
        <f>SUM(M29:Q29)</f>
        <v>0</v>
      </c>
      <c r="T29" s="26">
        <f>'4.3.3 Input Sheet'!T29</f>
        <v>0</v>
      </c>
      <c r="U29" s="26">
        <f>'4.3.3 Input Sheet'!U29</f>
        <v>0</v>
      </c>
      <c r="V29" s="26">
        <f>'4.3.3 Input Sheet'!V29</f>
        <v>0</v>
      </c>
      <c r="W29" s="26">
        <f>'4.3.3 Input Sheet'!W29</f>
        <v>0</v>
      </c>
      <c r="X29" s="26">
        <f>'4.3.3 Input Sheet'!X29</f>
        <v>0</v>
      </c>
      <c r="Y29" s="10">
        <f>SUM(T29:X29)</f>
        <v>0</v>
      </c>
      <c r="AA29" s="26">
        <f>'4.3.3 Input Sheet'!AA29</f>
        <v>0</v>
      </c>
      <c r="AB29" s="26">
        <f>'4.3.3 Input Sheet'!AB29</f>
        <v>0</v>
      </c>
      <c r="AC29" s="26">
        <f>'4.3.3 Input Sheet'!AC29</f>
        <v>0</v>
      </c>
      <c r="AD29" s="26">
        <f>'4.3.3 Input Sheet'!AD29</f>
        <v>0</v>
      </c>
      <c r="AE29" s="26">
        <f>'4.3.3 Input Sheet'!AE29</f>
        <v>0</v>
      </c>
      <c r="AF29" s="10">
        <f>SUM(AA29:AE29)</f>
        <v>0</v>
      </c>
      <c r="AH29" s="26">
        <f>'4.3.3 Input Sheet'!AH29</f>
        <v>0</v>
      </c>
      <c r="AI29" s="26">
        <f>'4.3.3 Input Sheet'!AI29</f>
        <v>0</v>
      </c>
      <c r="AJ29" s="26">
        <f>'4.3.3 Input Sheet'!AJ29</f>
        <v>0</v>
      </c>
      <c r="AK29" s="26">
        <f>'4.3.3 Input Sheet'!AK29</f>
        <v>0</v>
      </c>
      <c r="AL29" s="26">
        <f>'4.3.3 Input Sheet'!AL29</f>
        <v>0</v>
      </c>
      <c r="AM29" s="10">
        <f>SUM(AH29:AL29)</f>
        <v>0</v>
      </c>
      <c r="AO29" s="9" t="str">
        <f>+'4.3.1 Risk Matrix'!L$19</f>
        <v>RI5</v>
      </c>
      <c r="AP29" s="9" t="str">
        <f>+'4.3.1 Risk Matrix'!M$19</f>
        <v>RI5</v>
      </c>
      <c r="AQ29" s="9" t="str">
        <f>+'4.3.1 Risk Matrix'!N$19</f>
        <v>RI5</v>
      </c>
      <c r="AR29" s="9" t="str">
        <f>+'4.3.1 Risk Matrix'!O$19</f>
        <v>RI5</v>
      </c>
      <c r="AS29" s="9" t="str">
        <f>+'4.3.1 Risk Matrix'!P$19</f>
        <v>RI4</v>
      </c>
      <c r="AV29" s="21" t="str">
        <f t="shared" si="0"/>
        <v>Sleeves (Nitrogen &amp; other)</v>
      </c>
      <c r="AW29" s="21" t="str">
        <f t="shared" si="1"/>
        <v>Asset Level</v>
      </c>
      <c r="AX29" s="21" t="str">
        <f t="shared" si="7"/>
        <v>Sleeves (Nitrogen &amp; other)Asset Level</v>
      </c>
      <c r="AY29" s="21">
        <f t="shared" si="8"/>
        <v>0</v>
      </c>
      <c r="AZ29" s="21">
        <f t="shared" si="9"/>
        <v>0</v>
      </c>
      <c r="BA29" s="21">
        <f t="shared" si="10"/>
        <v>0</v>
      </c>
      <c r="BB29" s="21">
        <f t="shared" si="11"/>
        <v>0</v>
      </c>
      <c r="BC29" s="21">
        <f t="shared" si="12"/>
        <v>0</v>
      </c>
      <c r="BF29" s="21">
        <f t="shared" si="13"/>
        <v>0</v>
      </c>
      <c r="BG29" s="21">
        <f t="shared" si="14"/>
        <v>0</v>
      </c>
      <c r="BH29" s="21">
        <f t="shared" si="15"/>
        <v>0</v>
      </c>
      <c r="BI29" s="21">
        <f t="shared" si="16"/>
        <v>0</v>
      </c>
      <c r="BJ29" s="21">
        <f t="shared" si="17"/>
        <v>0</v>
      </c>
      <c r="BM29" s="21">
        <f t="shared" si="18"/>
        <v>0</v>
      </c>
      <c r="BN29" s="21">
        <f t="shared" si="19"/>
        <v>0</v>
      </c>
      <c r="BO29" s="21">
        <f t="shared" si="20"/>
        <v>0</v>
      </c>
      <c r="BP29" s="21">
        <f t="shared" si="21"/>
        <v>0</v>
      </c>
      <c r="BQ29" s="21">
        <f t="shared" si="22"/>
        <v>0</v>
      </c>
      <c r="BT29" s="21">
        <f t="shared" si="23"/>
        <v>0</v>
      </c>
      <c r="BU29" s="21">
        <f t="shared" si="24"/>
        <v>0</v>
      </c>
      <c r="BV29" s="21">
        <f t="shared" si="25"/>
        <v>0</v>
      </c>
      <c r="BW29" s="21">
        <f t="shared" si="26"/>
        <v>0</v>
      </c>
      <c r="BX29" s="21">
        <f t="shared" si="27"/>
        <v>0</v>
      </c>
      <c r="CA29" s="21">
        <f t="shared" si="28"/>
        <v>0</v>
      </c>
      <c r="CB29" s="21">
        <f t="shared" si="29"/>
        <v>0</v>
      </c>
      <c r="CC29" s="21">
        <f t="shared" si="30"/>
        <v>0</v>
      </c>
      <c r="CD29" s="21">
        <f t="shared" si="31"/>
        <v>0</v>
      </c>
      <c r="CE29" s="21">
        <f t="shared" si="32"/>
        <v>0</v>
      </c>
    </row>
    <row r="30" spans="1:83" ht="15.75" thickBot="1">
      <c r="A30" s="185"/>
      <c r="B30" s="179"/>
      <c r="C30" s="182"/>
      <c r="D30" s="187"/>
      <c r="E30" s="27" t="s">
        <v>11</v>
      </c>
      <c r="F30" s="26">
        <f>'4.3.3 Input Sheet'!F30</f>
        <v>0</v>
      </c>
      <c r="G30" s="26">
        <f>'4.3.3 Input Sheet'!G30</f>
        <v>0</v>
      </c>
      <c r="H30" s="26">
        <f>'4.3.3 Input Sheet'!H30</f>
        <v>0</v>
      </c>
      <c r="I30" s="26">
        <f>'4.3.3 Input Sheet'!I30</f>
        <v>0</v>
      </c>
      <c r="J30" s="26">
        <f>'4.3.3 Input Sheet'!J30</f>
        <v>0</v>
      </c>
      <c r="K30" s="11">
        <f t="shared" si="2"/>
        <v>0</v>
      </c>
      <c r="M30" s="26">
        <f>'4.3.3 Input Sheet'!M30</f>
        <v>0</v>
      </c>
      <c r="N30" s="26">
        <f>'4.3.3 Input Sheet'!N30</f>
        <v>0</v>
      </c>
      <c r="O30" s="26">
        <f>'4.3.3 Input Sheet'!O30</f>
        <v>0</v>
      </c>
      <c r="P30" s="26">
        <f>'4.3.3 Input Sheet'!P30</f>
        <v>0</v>
      </c>
      <c r="Q30" s="26">
        <f>'4.3.3 Input Sheet'!Q30</f>
        <v>0</v>
      </c>
      <c r="R30" s="11">
        <f t="shared" ref="R30:R32" si="54">SUM(M30:Q30)</f>
        <v>0</v>
      </c>
      <c r="T30" s="26">
        <f>'4.3.3 Input Sheet'!T30</f>
        <v>0</v>
      </c>
      <c r="U30" s="26">
        <f>'4.3.3 Input Sheet'!U30</f>
        <v>0</v>
      </c>
      <c r="V30" s="26">
        <f>'4.3.3 Input Sheet'!V30</f>
        <v>0</v>
      </c>
      <c r="W30" s="26">
        <f>'4.3.3 Input Sheet'!W30</f>
        <v>0</v>
      </c>
      <c r="X30" s="26">
        <f>'4.3.3 Input Sheet'!X30</f>
        <v>0</v>
      </c>
      <c r="Y30" s="11">
        <f t="shared" ref="Y30:Y32" si="55">SUM(T30:X30)</f>
        <v>0</v>
      </c>
      <c r="AA30" s="26">
        <f>'4.3.3 Input Sheet'!AA30</f>
        <v>0</v>
      </c>
      <c r="AB30" s="26">
        <f>'4.3.3 Input Sheet'!AB30</f>
        <v>0</v>
      </c>
      <c r="AC30" s="26">
        <f>'4.3.3 Input Sheet'!AC30</f>
        <v>0</v>
      </c>
      <c r="AD30" s="26">
        <f>'4.3.3 Input Sheet'!AD30</f>
        <v>0</v>
      </c>
      <c r="AE30" s="26">
        <f>'4.3.3 Input Sheet'!AE30</f>
        <v>0</v>
      </c>
      <c r="AF30" s="11">
        <f t="shared" ref="AF30:AF32" si="56">SUM(AA30:AE30)</f>
        <v>0</v>
      </c>
      <c r="AH30" s="26">
        <f>'4.3.3 Input Sheet'!AH30</f>
        <v>0</v>
      </c>
      <c r="AI30" s="26">
        <f>'4.3.3 Input Sheet'!AI30</f>
        <v>0</v>
      </c>
      <c r="AJ30" s="26">
        <f>'4.3.3 Input Sheet'!AJ30</f>
        <v>0</v>
      </c>
      <c r="AK30" s="26">
        <f>'4.3.3 Input Sheet'!AK30</f>
        <v>0</v>
      </c>
      <c r="AL30" s="26">
        <f>'4.3.3 Input Sheet'!AL30</f>
        <v>0</v>
      </c>
      <c r="AM30" s="11">
        <f t="shared" ref="AM30:AM32" si="57">SUM(AH30:AL30)</f>
        <v>0</v>
      </c>
      <c r="AO30" s="9" t="str">
        <f>+'4.3.1 Risk Matrix'!L$18</f>
        <v>RI5</v>
      </c>
      <c r="AP30" s="9" t="str">
        <f>+'4.3.1 Risk Matrix'!M$18</f>
        <v>RI5</v>
      </c>
      <c r="AQ30" s="9" t="str">
        <f>+'4.3.1 Risk Matrix'!N$18</f>
        <v>RI4</v>
      </c>
      <c r="AR30" s="9" t="str">
        <f>+'4.3.1 Risk Matrix'!O$18</f>
        <v>RI3</v>
      </c>
      <c r="AS30" s="9" t="str">
        <f>+'4.3.1 Risk Matrix'!P$18</f>
        <v>RI3</v>
      </c>
      <c r="AV30" s="21" t="str">
        <f t="shared" si="0"/>
        <v>Sleeves (Nitrogen &amp; other)</v>
      </c>
      <c r="AW30" s="21" t="str">
        <f t="shared" si="1"/>
        <v>Asset Level</v>
      </c>
      <c r="AX30" s="21" t="str">
        <f t="shared" si="7"/>
        <v>Sleeves (Nitrogen &amp; other)Asset Level</v>
      </c>
      <c r="AY30" s="21">
        <f t="shared" si="8"/>
        <v>0</v>
      </c>
      <c r="AZ30" s="21">
        <f t="shared" si="9"/>
        <v>0</v>
      </c>
      <c r="BA30" s="21">
        <f t="shared" si="10"/>
        <v>0</v>
      </c>
      <c r="BB30" s="21">
        <f t="shared" si="11"/>
        <v>0</v>
      </c>
      <c r="BC30" s="21">
        <f t="shared" si="12"/>
        <v>0</v>
      </c>
      <c r="BF30" s="21">
        <f t="shared" si="13"/>
        <v>0</v>
      </c>
      <c r="BG30" s="21">
        <f t="shared" si="14"/>
        <v>0</v>
      </c>
      <c r="BH30" s="21">
        <f t="shared" si="15"/>
        <v>0</v>
      </c>
      <c r="BI30" s="21">
        <f t="shared" si="16"/>
        <v>0</v>
      </c>
      <c r="BJ30" s="21">
        <f t="shared" si="17"/>
        <v>0</v>
      </c>
      <c r="BM30" s="21">
        <f t="shared" si="18"/>
        <v>0</v>
      </c>
      <c r="BN30" s="21">
        <f t="shared" si="19"/>
        <v>0</v>
      </c>
      <c r="BO30" s="21">
        <f t="shared" si="20"/>
        <v>0</v>
      </c>
      <c r="BP30" s="21">
        <f t="shared" si="21"/>
        <v>0</v>
      </c>
      <c r="BQ30" s="21">
        <f t="shared" si="22"/>
        <v>0</v>
      </c>
      <c r="BT30" s="21">
        <f t="shared" si="23"/>
        <v>0</v>
      </c>
      <c r="BU30" s="21">
        <f t="shared" si="24"/>
        <v>0</v>
      </c>
      <c r="BV30" s="21">
        <f t="shared" si="25"/>
        <v>0</v>
      </c>
      <c r="BW30" s="21">
        <f t="shared" si="26"/>
        <v>0</v>
      </c>
      <c r="BX30" s="21">
        <f t="shared" si="27"/>
        <v>0</v>
      </c>
      <c r="CA30" s="21">
        <f t="shared" si="28"/>
        <v>0</v>
      </c>
      <c r="CB30" s="21">
        <f t="shared" si="29"/>
        <v>0</v>
      </c>
      <c r="CC30" s="21">
        <f t="shared" si="30"/>
        <v>0</v>
      </c>
      <c r="CD30" s="21">
        <f t="shared" si="31"/>
        <v>0</v>
      </c>
      <c r="CE30" s="21">
        <f t="shared" si="32"/>
        <v>0</v>
      </c>
    </row>
    <row r="31" spans="1:83" ht="15.75" thickBot="1">
      <c r="A31" s="185"/>
      <c r="B31" s="179"/>
      <c r="C31" s="182"/>
      <c r="D31" s="187"/>
      <c r="E31" s="27" t="s">
        <v>12</v>
      </c>
      <c r="F31" s="26">
        <f>'4.3.3 Input Sheet'!F31</f>
        <v>0</v>
      </c>
      <c r="G31" s="26">
        <f>'4.3.3 Input Sheet'!G31</f>
        <v>59</v>
      </c>
      <c r="H31" s="26">
        <f>'4.3.3 Input Sheet'!H31</f>
        <v>161</v>
      </c>
      <c r="I31" s="26">
        <f>'4.3.3 Input Sheet'!I31</f>
        <v>145</v>
      </c>
      <c r="J31" s="26">
        <f>'4.3.3 Input Sheet'!J31</f>
        <v>0</v>
      </c>
      <c r="K31" s="11">
        <f t="shared" si="2"/>
        <v>365</v>
      </c>
      <c r="M31" s="26">
        <f>'4.3.3 Input Sheet'!M31</f>
        <v>0</v>
      </c>
      <c r="N31" s="26">
        <f>'4.3.3 Input Sheet'!N31</f>
        <v>131</v>
      </c>
      <c r="O31" s="26">
        <f>'4.3.3 Input Sheet'!O31</f>
        <v>141</v>
      </c>
      <c r="P31" s="26">
        <f>'4.3.3 Input Sheet'!P31</f>
        <v>93</v>
      </c>
      <c r="Q31" s="26">
        <f>'4.3.3 Input Sheet'!Q31</f>
        <v>0</v>
      </c>
      <c r="R31" s="11">
        <f t="shared" si="54"/>
        <v>365</v>
      </c>
      <c r="T31" s="26">
        <f>'4.3.3 Input Sheet'!T31</f>
        <v>0</v>
      </c>
      <c r="U31" s="26">
        <f>'4.3.3 Input Sheet'!U31</f>
        <v>47</v>
      </c>
      <c r="V31" s="26">
        <f>'4.3.3 Input Sheet'!V31</f>
        <v>141</v>
      </c>
      <c r="W31" s="26">
        <f>'4.3.3 Input Sheet'!W31</f>
        <v>116</v>
      </c>
      <c r="X31" s="26">
        <f>'4.3.3 Input Sheet'!X31</f>
        <v>61</v>
      </c>
      <c r="Y31" s="11">
        <f t="shared" si="55"/>
        <v>365</v>
      </c>
      <c r="AA31" s="26">
        <f>'4.3.3 Input Sheet'!AA31</f>
        <v>0</v>
      </c>
      <c r="AB31" s="26">
        <f>'4.3.3 Input Sheet'!AB31</f>
        <v>221</v>
      </c>
      <c r="AC31" s="26">
        <f>'4.3.3 Input Sheet'!AC31</f>
        <v>120</v>
      </c>
      <c r="AD31" s="26">
        <f>'4.3.3 Input Sheet'!AD31</f>
        <v>24</v>
      </c>
      <c r="AE31" s="26">
        <f>'4.3.3 Input Sheet'!AE31</f>
        <v>0</v>
      </c>
      <c r="AF31" s="11">
        <f t="shared" si="56"/>
        <v>365</v>
      </c>
      <c r="AH31" s="26">
        <f>'4.3.3 Input Sheet'!AH31</f>
        <v>0</v>
      </c>
      <c r="AI31" s="26">
        <f>'4.3.3 Input Sheet'!AI31</f>
        <v>35</v>
      </c>
      <c r="AJ31" s="26">
        <f>'4.3.3 Input Sheet'!AJ31</f>
        <v>120</v>
      </c>
      <c r="AK31" s="26">
        <f>'4.3.3 Input Sheet'!AK31</f>
        <v>88</v>
      </c>
      <c r="AL31" s="26">
        <f>'4.3.3 Input Sheet'!AL31</f>
        <v>122</v>
      </c>
      <c r="AM31" s="11">
        <f t="shared" si="57"/>
        <v>365</v>
      </c>
      <c r="AO31" s="9" t="str">
        <f>+'4.3.1 Risk Matrix'!L$17</f>
        <v>RI5</v>
      </c>
      <c r="AP31" s="9" t="str">
        <f>+'4.3.1 Risk Matrix'!M$17</f>
        <v>RI4</v>
      </c>
      <c r="AQ31" s="9" t="str">
        <f>+'4.3.1 Risk Matrix'!N$17</f>
        <v>RI3</v>
      </c>
      <c r="AR31" s="9" t="str">
        <f>+'4.3.1 Risk Matrix'!O$17</f>
        <v>RI2</v>
      </c>
      <c r="AS31" s="9" t="str">
        <f>+'4.3.1 Risk Matrix'!P$17</f>
        <v>RI2</v>
      </c>
      <c r="AV31" s="21" t="str">
        <f t="shared" si="0"/>
        <v>Sleeves (Nitrogen &amp; other)</v>
      </c>
      <c r="AW31" s="21" t="str">
        <f t="shared" si="1"/>
        <v>Asset Level</v>
      </c>
      <c r="AX31" s="21" t="str">
        <f t="shared" si="7"/>
        <v>Sleeves (Nitrogen &amp; other)Asset Level</v>
      </c>
      <c r="AY31" s="21">
        <f t="shared" si="8"/>
        <v>0</v>
      </c>
      <c r="AZ31" s="21">
        <f t="shared" si="9"/>
        <v>145</v>
      </c>
      <c r="BA31" s="21">
        <f t="shared" si="10"/>
        <v>161</v>
      </c>
      <c r="BB31" s="21">
        <f t="shared" si="11"/>
        <v>59</v>
      </c>
      <c r="BC31" s="21">
        <f t="shared" si="12"/>
        <v>0</v>
      </c>
      <c r="BF31" s="21">
        <f t="shared" si="13"/>
        <v>0</v>
      </c>
      <c r="BG31" s="21">
        <f t="shared" si="14"/>
        <v>93</v>
      </c>
      <c r="BH31" s="21">
        <f t="shared" si="15"/>
        <v>141</v>
      </c>
      <c r="BI31" s="21">
        <f t="shared" si="16"/>
        <v>131</v>
      </c>
      <c r="BJ31" s="21">
        <f t="shared" si="17"/>
        <v>0</v>
      </c>
      <c r="BM31" s="21">
        <f t="shared" si="18"/>
        <v>0</v>
      </c>
      <c r="BN31" s="21">
        <f t="shared" si="19"/>
        <v>177</v>
      </c>
      <c r="BO31" s="21">
        <f t="shared" si="20"/>
        <v>141</v>
      </c>
      <c r="BP31" s="21">
        <f t="shared" si="21"/>
        <v>47</v>
      </c>
      <c r="BQ31" s="21">
        <f t="shared" si="22"/>
        <v>0</v>
      </c>
      <c r="BT31" s="21">
        <f t="shared" si="23"/>
        <v>0</v>
      </c>
      <c r="BU31" s="21">
        <f t="shared" si="24"/>
        <v>24</v>
      </c>
      <c r="BV31" s="21">
        <f t="shared" si="25"/>
        <v>120</v>
      </c>
      <c r="BW31" s="21">
        <f t="shared" si="26"/>
        <v>221</v>
      </c>
      <c r="BX31" s="21">
        <f t="shared" si="27"/>
        <v>0</v>
      </c>
      <c r="CA31" s="21">
        <f t="shared" si="28"/>
        <v>0</v>
      </c>
      <c r="CB31" s="21">
        <f t="shared" si="29"/>
        <v>210</v>
      </c>
      <c r="CC31" s="21">
        <f t="shared" si="30"/>
        <v>120</v>
      </c>
      <c r="CD31" s="21">
        <f t="shared" si="31"/>
        <v>35</v>
      </c>
      <c r="CE31" s="21">
        <f t="shared" si="32"/>
        <v>0</v>
      </c>
    </row>
    <row r="32" spans="1:83" ht="15.75" thickBot="1">
      <c r="A32" s="186"/>
      <c r="B32" s="180"/>
      <c r="C32" s="183"/>
      <c r="D32" s="188"/>
      <c r="E32" s="28" t="s">
        <v>13</v>
      </c>
      <c r="F32" s="26">
        <f>'4.3.3 Input Sheet'!F32</f>
        <v>0</v>
      </c>
      <c r="G32" s="26">
        <f>'4.3.3 Input Sheet'!G32</f>
        <v>0</v>
      </c>
      <c r="H32" s="26">
        <f>'4.3.3 Input Sheet'!H32</f>
        <v>0</v>
      </c>
      <c r="I32" s="26">
        <f>'4.3.3 Input Sheet'!I32</f>
        <v>0</v>
      </c>
      <c r="J32" s="26">
        <f>'4.3.3 Input Sheet'!J32</f>
        <v>0</v>
      </c>
      <c r="K32" s="12">
        <f t="shared" si="2"/>
        <v>0</v>
      </c>
      <c r="M32" s="26">
        <f>'4.3.3 Input Sheet'!M32</f>
        <v>0</v>
      </c>
      <c r="N32" s="26">
        <f>'4.3.3 Input Sheet'!N32</f>
        <v>0</v>
      </c>
      <c r="O32" s="26">
        <f>'4.3.3 Input Sheet'!O32</f>
        <v>0</v>
      </c>
      <c r="P32" s="26">
        <f>'4.3.3 Input Sheet'!P32</f>
        <v>0</v>
      </c>
      <c r="Q32" s="26">
        <f>'4.3.3 Input Sheet'!Q32</f>
        <v>0</v>
      </c>
      <c r="R32" s="12">
        <f t="shared" si="54"/>
        <v>0</v>
      </c>
      <c r="T32" s="26">
        <f>'4.3.3 Input Sheet'!T32</f>
        <v>0</v>
      </c>
      <c r="U32" s="26">
        <f>'4.3.3 Input Sheet'!U32</f>
        <v>0</v>
      </c>
      <c r="V32" s="26">
        <f>'4.3.3 Input Sheet'!V32</f>
        <v>0</v>
      </c>
      <c r="W32" s="26">
        <f>'4.3.3 Input Sheet'!W32</f>
        <v>0</v>
      </c>
      <c r="X32" s="26">
        <f>'4.3.3 Input Sheet'!X32</f>
        <v>0</v>
      </c>
      <c r="Y32" s="12">
        <f t="shared" si="55"/>
        <v>0</v>
      </c>
      <c r="AA32" s="26">
        <f>'4.3.3 Input Sheet'!AA32</f>
        <v>0</v>
      </c>
      <c r="AB32" s="26">
        <f>'4.3.3 Input Sheet'!AB32</f>
        <v>0</v>
      </c>
      <c r="AC32" s="26">
        <f>'4.3.3 Input Sheet'!AC32</f>
        <v>0</v>
      </c>
      <c r="AD32" s="26">
        <f>'4.3.3 Input Sheet'!AD32</f>
        <v>0</v>
      </c>
      <c r="AE32" s="26">
        <f>'4.3.3 Input Sheet'!AE32</f>
        <v>0</v>
      </c>
      <c r="AF32" s="12">
        <f t="shared" si="56"/>
        <v>0</v>
      </c>
      <c r="AH32" s="26">
        <f>'4.3.3 Input Sheet'!AH32</f>
        <v>0</v>
      </c>
      <c r="AI32" s="26">
        <f>'4.3.3 Input Sheet'!AI32</f>
        <v>0</v>
      </c>
      <c r="AJ32" s="26">
        <f>'4.3.3 Input Sheet'!AJ32</f>
        <v>0</v>
      </c>
      <c r="AK32" s="26">
        <f>'4.3.3 Input Sheet'!AK32</f>
        <v>0</v>
      </c>
      <c r="AL32" s="26">
        <f>'4.3.3 Input Sheet'!AL32</f>
        <v>0</v>
      </c>
      <c r="AM32" s="12">
        <f t="shared" si="57"/>
        <v>0</v>
      </c>
      <c r="AO32" s="9" t="str">
        <f>+'4.3.1 Risk Matrix'!L$16</f>
        <v>RI4</v>
      </c>
      <c r="AP32" s="9" t="str">
        <f>+'4.3.1 Risk Matrix'!M$16</f>
        <v>RI3</v>
      </c>
      <c r="AQ32" s="9" t="str">
        <f>+'4.3.1 Risk Matrix'!N$16</f>
        <v>RI2</v>
      </c>
      <c r="AR32" s="9" t="str">
        <f>+'4.3.1 Risk Matrix'!O$16</f>
        <v>RI1</v>
      </c>
      <c r="AS32" s="9" t="str">
        <f>+'4.3.1 Risk Matrix'!P$16</f>
        <v>RI1</v>
      </c>
      <c r="AV32" s="21" t="str">
        <f t="shared" si="0"/>
        <v>Sleeves (Nitrogen &amp; other)</v>
      </c>
      <c r="AW32" s="21" t="str">
        <f t="shared" si="1"/>
        <v>Asset Level</v>
      </c>
      <c r="AX32" s="21" t="str">
        <f t="shared" si="7"/>
        <v>Sleeves (Nitrogen &amp; other)Asset Level</v>
      </c>
      <c r="AY32" s="21">
        <f t="shared" si="8"/>
        <v>0</v>
      </c>
      <c r="AZ32" s="21">
        <f t="shared" si="9"/>
        <v>0</v>
      </c>
      <c r="BA32" s="21">
        <f t="shared" si="10"/>
        <v>0</v>
      </c>
      <c r="BB32" s="21">
        <f t="shared" si="11"/>
        <v>0</v>
      </c>
      <c r="BC32" s="21">
        <f t="shared" si="12"/>
        <v>0</v>
      </c>
      <c r="BF32" s="21">
        <f t="shared" si="13"/>
        <v>0</v>
      </c>
      <c r="BG32" s="21">
        <f t="shared" si="14"/>
        <v>0</v>
      </c>
      <c r="BH32" s="21">
        <f t="shared" si="15"/>
        <v>0</v>
      </c>
      <c r="BI32" s="21">
        <f t="shared" si="16"/>
        <v>0</v>
      </c>
      <c r="BJ32" s="21">
        <f t="shared" si="17"/>
        <v>0</v>
      </c>
      <c r="BM32" s="21">
        <f t="shared" si="18"/>
        <v>0</v>
      </c>
      <c r="BN32" s="21">
        <f t="shared" si="19"/>
        <v>0</v>
      </c>
      <c r="BO32" s="21">
        <f t="shared" si="20"/>
        <v>0</v>
      </c>
      <c r="BP32" s="21">
        <f t="shared" si="21"/>
        <v>0</v>
      </c>
      <c r="BQ32" s="21">
        <f t="shared" si="22"/>
        <v>0</v>
      </c>
      <c r="BT32" s="21">
        <f t="shared" si="23"/>
        <v>0</v>
      </c>
      <c r="BU32" s="21">
        <f t="shared" si="24"/>
        <v>0</v>
      </c>
      <c r="BV32" s="21">
        <f t="shared" si="25"/>
        <v>0</v>
      </c>
      <c r="BW32" s="21">
        <f t="shared" si="26"/>
        <v>0</v>
      </c>
      <c r="BX32" s="21">
        <f t="shared" si="27"/>
        <v>0</v>
      </c>
      <c r="CA32" s="21">
        <f t="shared" si="28"/>
        <v>0</v>
      </c>
      <c r="CB32" s="21">
        <f t="shared" si="29"/>
        <v>0</v>
      </c>
      <c r="CC32" s="21">
        <f t="shared" si="30"/>
        <v>0</v>
      </c>
      <c r="CD32" s="21">
        <f t="shared" si="31"/>
        <v>0</v>
      </c>
      <c r="CE32" s="21">
        <f t="shared" si="32"/>
        <v>0</v>
      </c>
    </row>
    <row r="33" spans="1:83" ht="15.75" thickBot="1">
      <c r="A33" s="184">
        <v>8</v>
      </c>
      <c r="B33" s="178" t="s">
        <v>50</v>
      </c>
      <c r="C33" s="181" t="s">
        <v>36</v>
      </c>
      <c r="D33" s="175" t="s">
        <v>48</v>
      </c>
      <c r="E33" s="25" t="s">
        <v>10</v>
      </c>
      <c r="F33" s="26">
        <f>'4.3.3 Input Sheet'!F33</f>
        <v>0</v>
      </c>
      <c r="G33" s="26">
        <f>'4.3.3 Input Sheet'!G33</f>
        <v>0</v>
      </c>
      <c r="H33" s="26">
        <f>'4.3.3 Input Sheet'!H33</f>
        <v>0</v>
      </c>
      <c r="I33" s="26">
        <f>'4.3.3 Input Sheet'!I33</f>
        <v>0</v>
      </c>
      <c r="J33" s="26">
        <f>'4.3.3 Input Sheet'!J33</f>
        <v>0</v>
      </c>
      <c r="K33" s="10">
        <f>SUM(F33:J33)</f>
        <v>0</v>
      </c>
      <c r="M33" s="26">
        <f>'4.3.3 Input Sheet'!M33</f>
        <v>0</v>
      </c>
      <c r="N33" s="26">
        <f>'4.3.3 Input Sheet'!N33</f>
        <v>0</v>
      </c>
      <c r="O33" s="26">
        <f>'4.3.3 Input Sheet'!O33</f>
        <v>0</v>
      </c>
      <c r="P33" s="26">
        <f>'4.3.3 Input Sheet'!P33</f>
        <v>0</v>
      </c>
      <c r="Q33" s="26">
        <f>'4.3.3 Input Sheet'!Q33</f>
        <v>0</v>
      </c>
      <c r="R33" s="10">
        <f>SUM(M33:Q33)</f>
        <v>0</v>
      </c>
      <c r="T33" s="26">
        <f>'4.3.3 Input Sheet'!T33</f>
        <v>0</v>
      </c>
      <c r="U33" s="26">
        <f>'4.3.3 Input Sheet'!U33</f>
        <v>0</v>
      </c>
      <c r="V33" s="26">
        <f>'4.3.3 Input Sheet'!V33</f>
        <v>0</v>
      </c>
      <c r="W33" s="26">
        <f>'4.3.3 Input Sheet'!W33</f>
        <v>0</v>
      </c>
      <c r="X33" s="26">
        <f>'4.3.3 Input Sheet'!X33</f>
        <v>0</v>
      </c>
      <c r="Y33" s="10">
        <f>SUM(T33:X33)</f>
        <v>0</v>
      </c>
      <c r="AA33" s="26">
        <f>'4.3.3 Input Sheet'!AA33</f>
        <v>0</v>
      </c>
      <c r="AB33" s="26">
        <f>'4.3.3 Input Sheet'!AB33</f>
        <v>0</v>
      </c>
      <c r="AC33" s="26">
        <f>'4.3.3 Input Sheet'!AC33</f>
        <v>0</v>
      </c>
      <c r="AD33" s="26">
        <f>'4.3.3 Input Sheet'!AD33</f>
        <v>0</v>
      </c>
      <c r="AE33" s="26">
        <f>'4.3.3 Input Sheet'!AE33</f>
        <v>0</v>
      </c>
      <c r="AF33" s="10">
        <f>SUM(AA33:AE33)</f>
        <v>0</v>
      </c>
      <c r="AH33" s="26">
        <f>'4.3.3 Input Sheet'!AH33</f>
        <v>0</v>
      </c>
      <c r="AI33" s="26">
        <f>'4.3.3 Input Sheet'!AI33</f>
        <v>0</v>
      </c>
      <c r="AJ33" s="26">
        <f>'4.3.3 Input Sheet'!AJ33</f>
        <v>0</v>
      </c>
      <c r="AK33" s="26">
        <f>'4.3.3 Input Sheet'!AK33</f>
        <v>0</v>
      </c>
      <c r="AL33" s="26">
        <f>'4.3.3 Input Sheet'!AL33</f>
        <v>0</v>
      </c>
      <c r="AM33" s="10">
        <f>SUM(AH33:AL33)</f>
        <v>0</v>
      </c>
      <c r="AO33" s="9" t="str">
        <f>+'4.3.1 Risk Matrix'!L$19</f>
        <v>RI5</v>
      </c>
      <c r="AP33" s="9" t="str">
        <f>+'4.3.1 Risk Matrix'!M$19</f>
        <v>RI5</v>
      </c>
      <c r="AQ33" s="9" t="str">
        <f>+'4.3.1 Risk Matrix'!N$19</f>
        <v>RI5</v>
      </c>
      <c r="AR33" s="9" t="str">
        <f>+'4.3.1 Risk Matrix'!O$19</f>
        <v>RI5</v>
      </c>
      <c r="AS33" s="9" t="str">
        <f>+'4.3.1 Risk Matrix'!P$19</f>
        <v>RI4</v>
      </c>
      <c r="AV33" s="21" t="str">
        <f t="shared" si="0"/>
        <v>LTS Pipelines - Piggable</v>
      </c>
      <c r="AW33" s="21" t="str">
        <f t="shared" si="1"/>
        <v>Asset Level</v>
      </c>
      <c r="AX33" s="21" t="str">
        <f t="shared" si="7"/>
        <v>LTS Pipelines - PiggableAsset Level</v>
      </c>
      <c r="AY33" s="21">
        <f t="shared" si="8"/>
        <v>0</v>
      </c>
      <c r="AZ33" s="21">
        <f t="shared" si="9"/>
        <v>0</v>
      </c>
      <c r="BA33" s="21">
        <f t="shared" si="10"/>
        <v>0</v>
      </c>
      <c r="BB33" s="21">
        <f t="shared" si="11"/>
        <v>0</v>
      </c>
      <c r="BC33" s="21">
        <f t="shared" si="12"/>
        <v>0</v>
      </c>
      <c r="BF33" s="21">
        <f t="shared" si="13"/>
        <v>0</v>
      </c>
      <c r="BG33" s="21">
        <f t="shared" si="14"/>
        <v>0</v>
      </c>
      <c r="BH33" s="21">
        <f t="shared" si="15"/>
        <v>0</v>
      </c>
      <c r="BI33" s="21">
        <f t="shared" si="16"/>
        <v>0</v>
      </c>
      <c r="BJ33" s="21">
        <f t="shared" si="17"/>
        <v>0</v>
      </c>
      <c r="BM33" s="21">
        <f t="shared" si="18"/>
        <v>0</v>
      </c>
      <c r="BN33" s="21">
        <f t="shared" si="19"/>
        <v>0</v>
      </c>
      <c r="BO33" s="21">
        <f t="shared" si="20"/>
        <v>0</v>
      </c>
      <c r="BP33" s="21">
        <f t="shared" si="21"/>
        <v>0</v>
      </c>
      <c r="BQ33" s="21">
        <f t="shared" si="22"/>
        <v>0</v>
      </c>
      <c r="BT33" s="21">
        <f t="shared" si="23"/>
        <v>0</v>
      </c>
      <c r="BU33" s="21">
        <f t="shared" si="24"/>
        <v>0</v>
      </c>
      <c r="BV33" s="21">
        <f t="shared" si="25"/>
        <v>0</v>
      </c>
      <c r="BW33" s="21">
        <f t="shared" si="26"/>
        <v>0</v>
      </c>
      <c r="BX33" s="21">
        <f t="shared" si="27"/>
        <v>0</v>
      </c>
      <c r="CA33" s="21">
        <f t="shared" si="28"/>
        <v>0</v>
      </c>
      <c r="CB33" s="21">
        <f t="shared" si="29"/>
        <v>0</v>
      </c>
      <c r="CC33" s="21">
        <f t="shared" si="30"/>
        <v>0</v>
      </c>
      <c r="CD33" s="21">
        <f t="shared" si="31"/>
        <v>0</v>
      </c>
      <c r="CE33" s="21">
        <f t="shared" si="32"/>
        <v>0</v>
      </c>
    </row>
    <row r="34" spans="1:83" ht="15.75" thickBot="1">
      <c r="A34" s="185"/>
      <c r="B34" s="179"/>
      <c r="C34" s="182"/>
      <c r="D34" s="176"/>
      <c r="E34" s="27" t="s">
        <v>11</v>
      </c>
      <c r="F34" s="26">
        <f>'4.3.3 Input Sheet'!F34</f>
        <v>0</v>
      </c>
      <c r="G34" s="26">
        <f>'4.3.3 Input Sheet'!G34</f>
        <v>0</v>
      </c>
      <c r="H34" s="26">
        <f>'4.3.3 Input Sheet'!H34</f>
        <v>0</v>
      </c>
      <c r="I34" s="26">
        <f>'4.3.3 Input Sheet'!I34</f>
        <v>0</v>
      </c>
      <c r="J34" s="26">
        <f>'4.3.3 Input Sheet'!J34</f>
        <v>0</v>
      </c>
      <c r="K34" s="11">
        <f t="shared" ref="K34:K36" si="58">SUM(F34:J34)</f>
        <v>0</v>
      </c>
      <c r="M34" s="26">
        <f>'4.3.3 Input Sheet'!M34</f>
        <v>0</v>
      </c>
      <c r="N34" s="26">
        <f>'4.3.3 Input Sheet'!N34</f>
        <v>0</v>
      </c>
      <c r="O34" s="26">
        <f>'4.3.3 Input Sheet'!O34</f>
        <v>0</v>
      </c>
      <c r="P34" s="26">
        <f>'4.3.3 Input Sheet'!P34</f>
        <v>0</v>
      </c>
      <c r="Q34" s="26">
        <f>'4.3.3 Input Sheet'!Q34</f>
        <v>0</v>
      </c>
      <c r="R34" s="11">
        <f t="shared" ref="R34:R36" si="59">SUM(M34:Q34)</f>
        <v>0</v>
      </c>
      <c r="T34" s="26">
        <f>'4.3.3 Input Sheet'!T34</f>
        <v>0</v>
      </c>
      <c r="U34" s="26">
        <f>'4.3.3 Input Sheet'!U34</f>
        <v>0</v>
      </c>
      <c r="V34" s="26">
        <f>'4.3.3 Input Sheet'!V34</f>
        <v>0</v>
      </c>
      <c r="W34" s="26">
        <f>'4.3.3 Input Sheet'!W34</f>
        <v>0</v>
      </c>
      <c r="X34" s="26">
        <f>'4.3.3 Input Sheet'!X34</f>
        <v>0</v>
      </c>
      <c r="Y34" s="11">
        <f t="shared" ref="Y34:Y36" si="60">SUM(T34:X34)</f>
        <v>0</v>
      </c>
      <c r="AA34" s="26">
        <f>'4.3.3 Input Sheet'!AA34</f>
        <v>0</v>
      </c>
      <c r="AB34" s="26">
        <f>'4.3.3 Input Sheet'!AB34</f>
        <v>0</v>
      </c>
      <c r="AC34" s="26">
        <f>'4.3.3 Input Sheet'!AC34</f>
        <v>0</v>
      </c>
      <c r="AD34" s="26">
        <f>'4.3.3 Input Sheet'!AD34</f>
        <v>0</v>
      </c>
      <c r="AE34" s="26">
        <f>'4.3.3 Input Sheet'!AE34</f>
        <v>0</v>
      </c>
      <c r="AF34" s="11">
        <f t="shared" ref="AF34:AF36" si="61">SUM(AA34:AE34)</f>
        <v>0</v>
      </c>
      <c r="AH34" s="26">
        <f>'4.3.3 Input Sheet'!AH34</f>
        <v>0</v>
      </c>
      <c r="AI34" s="26">
        <f>'4.3.3 Input Sheet'!AI34</f>
        <v>0</v>
      </c>
      <c r="AJ34" s="26">
        <f>'4.3.3 Input Sheet'!AJ34</f>
        <v>0</v>
      </c>
      <c r="AK34" s="26">
        <f>'4.3.3 Input Sheet'!AK34</f>
        <v>0</v>
      </c>
      <c r="AL34" s="26">
        <f>'4.3.3 Input Sheet'!AL34</f>
        <v>0</v>
      </c>
      <c r="AM34" s="11">
        <f t="shared" ref="AM34:AM36" si="62">SUM(AH34:AL34)</f>
        <v>0</v>
      </c>
      <c r="AO34" s="9" t="str">
        <f>+'4.3.1 Risk Matrix'!L$18</f>
        <v>RI5</v>
      </c>
      <c r="AP34" s="9" t="str">
        <f>+'4.3.1 Risk Matrix'!M$18</f>
        <v>RI5</v>
      </c>
      <c r="AQ34" s="9" t="str">
        <f>+'4.3.1 Risk Matrix'!N$18</f>
        <v>RI4</v>
      </c>
      <c r="AR34" s="9" t="str">
        <f>+'4.3.1 Risk Matrix'!O$18</f>
        <v>RI3</v>
      </c>
      <c r="AS34" s="9" t="str">
        <f>+'4.3.1 Risk Matrix'!P$18</f>
        <v>RI3</v>
      </c>
      <c r="AV34" s="21" t="str">
        <f t="shared" si="0"/>
        <v>LTS Pipelines - Piggable</v>
      </c>
      <c r="AW34" s="21" t="str">
        <f t="shared" si="1"/>
        <v>Asset Level</v>
      </c>
      <c r="AX34" s="21" t="str">
        <f t="shared" si="7"/>
        <v>LTS Pipelines - PiggableAsset Level</v>
      </c>
      <c r="AY34" s="21">
        <f t="shared" si="8"/>
        <v>0</v>
      </c>
      <c r="AZ34" s="21">
        <f t="shared" si="9"/>
        <v>0</v>
      </c>
      <c r="BA34" s="21">
        <f t="shared" si="10"/>
        <v>0</v>
      </c>
      <c r="BB34" s="21">
        <f t="shared" si="11"/>
        <v>0</v>
      </c>
      <c r="BC34" s="21">
        <f t="shared" si="12"/>
        <v>0</v>
      </c>
      <c r="BF34" s="21">
        <f t="shared" si="13"/>
        <v>0</v>
      </c>
      <c r="BG34" s="21">
        <f t="shared" si="14"/>
        <v>0</v>
      </c>
      <c r="BH34" s="21">
        <f t="shared" si="15"/>
        <v>0</v>
      </c>
      <c r="BI34" s="21">
        <f t="shared" si="16"/>
        <v>0</v>
      </c>
      <c r="BJ34" s="21">
        <f t="shared" si="17"/>
        <v>0</v>
      </c>
      <c r="BM34" s="21">
        <f t="shared" si="18"/>
        <v>0</v>
      </c>
      <c r="BN34" s="21">
        <f t="shared" si="19"/>
        <v>0</v>
      </c>
      <c r="BO34" s="21">
        <f t="shared" si="20"/>
        <v>0</v>
      </c>
      <c r="BP34" s="21">
        <f t="shared" si="21"/>
        <v>0</v>
      </c>
      <c r="BQ34" s="21">
        <f t="shared" si="22"/>
        <v>0</v>
      </c>
      <c r="BT34" s="21">
        <f t="shared" si="23"/>
        <v>0</v>
      </c>
      <c r="BU34" s="21">
        <f t="shared" si="24"/>
        <v>0</v>
      </c>
      <c r="BV34" s="21">
        <f t="shared" si="25"/>
        <v>0</v>
      </c>
      <c r="BW34" s="21">
        <f t="shared" si="26"/>
        <v>0</v>
      </c>
      <c r="BX34" s="21">
        <f t="shared" si="27"/>
        <v>0</v>
      </c>
      <c r="CA34" s="21">
        <f t="shared" si="28"/>
        <v>0</v>
      </c>
      <c r="CB34" s="21">
        <f t="shared" si="29"/>
        <v>0</v>
      </c>
      <c r="CC34" s="21">
        <f t="shared" si="30"/>
        <v>0</v>
      </c>
      <c r="CD34" s="21">
        <f t="shared" si="31"/>
        <v>0</v>
      </c>
      <c r="CE34" s="21">
        <f t="shared" si="32"/>
        <v>0</v>
      </c>
    </row>
    <row r="35" spans="1:83" ht="15.75" thickBot="1">
      <c r="A35" s="185"/>
      <c r="B35" s="179"/>
      <c r="C35" s="182"/>
      <c r="D35" s="176"/>
      <c r="E35" s="27" t="s">
        <v>12</v>
      </c>
      <c r="F35" s="26">
        <f>'4.3.3 Input Sheet'!F35</f>
        <v>0</v>
      </c>
      <c r="G35" s="26">
        <f>'4.3.3 Input Sheet'!G35</f>
        <v>0</v>
      </c>
      <c r="H35" s="26">
        <f>'4.3.3 Input Sheet'!H35</f>
        <v>0</v>
      </c>
      <c r="I35" s="26">
        <f>'4.3.3 Input Sheet'!I35</f>
        <v>0</v>
      </c>
      <c r="J35" s="26">
        <f>'4.3.3 Input Sheet'!J35</f>
        <v>0</v>
      </c>
      <c r="K35" s="11">
        <f t="shared" si="58"/>
        <v>0</v>
      </c>
      <c r="M35" s="26">
        <f>'4.3.3 Input Sheet'!M35</f>
        <v>0</v>
      </c>
      <c r="N35" s="26">
        <f>'4.3.3 Input Sheet'!N35</f>
        <v>0</v>
      </c>
      <c r="O35" s="26">
        <f>'4.3.3 Input Sheet'!O35</f>
        <v>0</v>
      </c>
      <c r="P35" s="26">
        <f>'4.3.3 Input Sheet'!P35</f>
        <v>0</v>
      </c>
      <c r="Q35" s="26">
        <f>'4.3.3 Input Sheet'!Q35</f>
        <v>0</v>
      </c>
      <c r="R35" s="11">
        <f t="shared" si="59"/>
        <v>0</v>
      </c>
      <c r="T35" s="26">
        <f>'4.3.3 Input Sheet'!T35</f>
        <v>0</v>
      </c>
      <c r="U35" s="26">
        <f>'4.3.3 Input Sheet'!U35</f>
        <v>0</v>
      </c>
      <c r="V35" s="26">
        <f>'4.3.3 Input Sheet'!V35</f>
        <v>0</v>
      </c>
      <c r="W35" s="26">
        <f>'4.3.3 Input Sheet'!W35</f>
        <v>0</v>
      </c>
      <c r="X35" s="26">
        <f>'4.3.3 Input Sheet'!X35</f>
        <v>0</v>
      </c>
      <c r="Y35" s="11">
        <f t="shared" si="60"/>
        <v>0</v>
      </c>
      <c r="AA35" s="26">
        <f>'4.3.3 Input Sheet'!AA35</f>
        <v>0</v>
      </c>
      <c r="AB35" s="26">
        <f>'4.3.3 Input Sheet'!AB35</f>
        <v>0</v>
      </c>
      <c r="AC35" s="26">
        <f>'4.3.3 Input Sheet'!AC35</f>
        <v>0</v>
      </c>
      <c r="AD35" s="26">
        <f>'4.3.3 Input Sheet'!AD35</f>
        <v>0</v>
      </c>
      <c r="AE35" s="26">
        <f>'4.3.3 Input Sheet'!AE35</f>
        <v>0</v>
      </c>
      <c r="AF35" s="11">
        <f t="shared" si="61"/>
        <v>0</v>
      </c>
      <c r="AH35" s="26">
        <f>'4.3.3 Input Sheet'!AH35</f>
        <v>0</v>
      </c>
      <c r="AI35" s="26">
        <f>'4.3.3 Input Sheet'!AI35</f>
        <v>0</v>
      </c>
      <c r="AJ35" s="26">
        <f>'4.3.3 Input Sheet'!AJ35</f>
        <v>0</v>
      </c>
      <c r="AK35" s="26">
        <f>'4.3.3 Input Sheet'!AK35</f>
        <v>0</v>
      </c>
      <c r="AL35" s="26">
        <f>'4.3.3 Input Sheet'!AL35</f>
        <v>0</v>
      </c>
      <c r="AM35" s="11">
        <f t="shared" si="62"/>
        <v>0</v>
      </c>
      <c r="AO35" s="9" t="str">
        <f>+'4.3.1 Risk Matrix'!L$17</f>
        <v>RI5</v>
      </c>
      <c r="AP35" s="9" t="str">
        <f>+'4.3.1 Risk Matrix'!M$17</f>
        <v>RI4</v>
      </c>
      <c r="AQ35" s="9" t="str">
        <f>+'4.3.1 Risk Matrix'!N$17</f>
        <v>RI3</v>
      </c>
      <c r="AR35" s="9" t="str">
        <f>+'4.3.1 Risk Matrix'!O$17</f>
        <v>RI2</v>
      </c>
      <c r="AS35" s="9" t="str">
        <f>+'4.3.1 Risk Matrix'!P$17</f>
        <v>RI2</v>
      </c>
      <c r="AV35" s="21" t="str">
        <f t="shared" si="0"/>
        <v>LTS Pipelines - Piggable</v>
      </c>
      <c r="AW35" s="21" t="str">
        <f t="shared" si="1"/>
        <v>Asset Level</v>
      </c>
      <c r="AX35" s="21" t="str">
        <f t="shared" si="7"/>
        <v>LTS Pipelines - PiggableAsset Level</v>
      </c>
      <c r="AY35" s="21">
        <f t="shared" si="8"/>
        <v>0</v>
      </c>
      <c r="AZ35" s="21">
        <f t="shared" si="9"/>
        <v>0</v>
      </c>
      <c r="BA35" s="21">
        <f t="shared" si="10"/>
        <v>0</v>
      </c>
      <c r="BB35" s="21">
        <f t="shared" si="11"/>
        <v>0</v>
      </c>
      <c r="BC35" s="21">
        <f t="shared" si="12"/>
        <v>0</v>
      </c>
      <c r="BF35" s="21">
        <f t="shared" si="13"/>
        <v>0</v>
      </c>
      <c r="BG35" s="21">
        <f t="shared" si="14"/>
        <v>0</v>
      </c>
      <c r="BH35" s="21">
        <f t="shared" si="15"/>
        <v>0</v>
      </c>
      <c r="BI35" s="21">
        <f t="shared" si="16"/>
        <v>0</v>
      </c>
      <c r="BJ35" s="21">
        <f t="shared" si="17"/>
        <v>0</v>
      </c>
      <c r="BM35" s="21">
        <f t="shared" si="18"/>
        <v>0</v>
      </c>
      <c r="BN35" s="21">
        <f t="shared" si="19"/>
        <v>0</v>
      </c>
      <c r="BO35" s="21">
        <f t="shared" si="20"/>
        <v>0</v>
      </c>
      <c r="BP35" s="21">
        <f t="shared" si="21"/>
        <v>0</v>
      </c>
      <c r="BQ35" s="21">
        <f t="shared" si="22"/>
        <v>0</v>
      </c>
      <c r="BT35" s="21">
        <f t="shared" si="23"/>
        <v>0</v>
      </c>
      <c r="BU35" s="21">
        <f t="shared" si="24"/>
        <v>0</v>
      </c>
      <c r="BV35" s="21">
        <f t="shared" si="25"/>
        <v>0</v>
      </c>
      <c r="BW35" s="21">
        <f t="shared" si="26"/>
        <v>0</v>
      </c>
      <c r="BX35" s="21">
        <f t="shared" si="27"/>
        <v>0</v>
      </c>
      <c r="CA35" s="21">
        <f t="shared" si="28"/>
        <v>0</v>
      </c>
      <c r="CB35" s="21">
        <f t="shared" si="29"/>
        <v>0</v>
      </c>
      <c r="CC35" s="21">
        <f t="shared" si="30"/>
        <v>0</v>
      </c>
      <c r="CD35" s="21">
        <f t="shared" si="31"/>
        <v>0</v>
      </c>
      <c r="CE35" s="21">
        <f t="shared" si="32"/>
        <v>0</v>
      </c>
    </row>
    <row r="36" spans="1:83" ht="15.75" thickBot="1">
      <c r="A36" s="186"/>
      <c r="B36" s="180"/>
      <c r="C36" s="183"/>
      <c r="D36" s="177"/>
      <c r="E36" s="28" t="s">
        <v>13</v>
      </c>
      <c r="F36" s="26">
        <f>'4.3.3 Input Sheet'!F36</f>
        <v>0</v>
      </c>
      <c r="G36" s="26">
        <f>'4.3.3 Input Sheet'!G36</f>
        <v>560.11999999999989</v>
      </c>
      <c r="H36" s="26">
        <f>'4.3.3 Input Sheet'!H36</f>
        <v>156.27000000000001</v>
      </c>
      <c r="I36" s="26">
        <f>'4.3.3 Input Sheet'!I36</f>
        <v>38.14</v>
      </c>
      <c r="J36" s="26">
        <f>'4.3.3 Input Sheet'!J36</f>
        <v>11.31</v>
      </c>
      <c r="K36" s="12">
        <f t="shared" si="58"/>
        <v>765.8399999999998</v>
      </c>
      <c r="M36" s="26">
        <f>'4.3.3 Input Sheet'!M36</f>
        <v>0</v>
      </c>
      <c r="N36" s="26">
        <f>'4.3.3 Input Sheet'!N36</f>
        <v>695</v>
      </c>
      <c r="O36" s="26">
        <f>'4.3.3 Input Sheet'!O36</f>
        <v>59.5</v>
      </c>
      <c r="P36" s="26">
        <f>'4.3.3 Input Sheet'!P36</f>
        <v>11.3</v>
      </c>
      <c r="Q36" s="26">
        <f>'4.3.3 Input Sheet'!Q36</f>
        <v>0</v>
      </c>
      <c r="R36" s="12">
        <f t="shared" si="59"/>
        <v>765.8</v>
      </c>
      <c r="T36" s="26">
        <f>'4.3.3 Input Sheet'!T36</f>
        <v>0</v>
      </c>
      <c r="U36" s="26">
        <f>'4.3.3 Input Sheet'!U36</f>
        <v>328.6</v>
      </c>
      <c r="V36" s="26">
        <f>'4.3.3 Input Sheet'!V36</f>
        <v>278</v>
      </c>
      <c r="W36" s="26">
        <f>'4.3.3 Input Sheet'!W36</f>
        <v>109.8</v>
      </c>
      <c r="X36" s="26">
        <f>'4.3.3 Input Sheet'!X36</f>
        <v>49.5</v>
      </c>
      <c r="Y36" s="12">
        <f t="shared" si="60"/>
        <v>765.9</v>
      </c>
      <c r="AA36" s="26">
        <f>'4.3.3 Input Sheet'!AA36</f>
        <v>0</v>
      </c>
      <c r="AB36" s="26">
        <f>'4.3.3 Input Sheet'!AB36</f>
        <v>746</v>
      </c>
      <c r="AC36" s="26">
        <f>'4.3.3 Input Sheet'!AC36</f>
        <v>19.8</v>
      </c>
      <c r="AD36" s="26">
        <f>'4.3.3 Input Sheet'!AD36</f>
        <v>0</v>
      </c>
      <c r="AE36" s="26">
        <f>'4.3.3 Input Sheet'!AE36</f>
        <v>0</v>
      </c>
      <c r="AF36" s="12">
        <f t="shared" si="61"/>
        <v>765.8</v>
      </c>
      <c r="AH36" s="26">
        <f>'4.3.3 Input Sheet'!AH36</f>
        <v>0</v>
      </c>
      <c r="AI36" s="26">
        <f>'4.3.3 Input Sheet'!AI36</f>
        <v>130.19999999999999</v>
      </c>
      <c r="AJ36" s="26">
        <f>'4.3.3 Input Sheet'!AJ36</f>
        <v>450.5</v>
      </c>
      <c r="AK36" s="26">
        <f>'4.3.3 Input Sheet'!AK36</f>
        <v>135.69999999999999</v>
      </c>
      <c r="AL36" s="26">
        <f>'4.3.3 Input Sheet'!AL36</f>
        <v>49.5</v>
      </c>
      <c r="AM36" s="12">
        <f t="shared" si="62"/>
        <v>765.90000000000009</v>
      </c>
      <c r="AO36" s="9" t="str">
        <f>+'4.3.1 Risk Matrix'!L$16</f>
        <v>RI4</v>
      </c>
      <c r="AP36" s="9" t="str">
        <f>+'4.3.1 Risk Matrix'!M$16</f>
        <v>RI3</v>
      </c>
      <c r="AQ36" s="9" t="str">
        <f>+'4.3.1 Risk Matrix'!N$16</f>
        <v>RI2</v>
      </c>
      <c r="AR36" s="9" t="str">
        <f>+'4.3.1 Risk Matrix'!O$16</f>
        <v>RI1</v>
      </c>
      <c r="AS36" s="9" t="str">
        <f>+'4.3.1 Risk Matrix'!P$16</f>
        <v>RI1</v>
      </c>
      <c r="AV36" s="21" t="str">
        <f t="shared" si="0"/>
        <v>LTS Pipelines - Piggable</v>
      </c>
      <c r="AW36" s="21" t="str">
        <f t="shared" si="1"/>
        <v>Asset Level</v>
      </c>
      <c r="AX36" s="21" t="str">
        <f t="shared" si="7"/>
        <v>LTS Pipelines - PiggableAsset Level</v>
      </c>
      <c r="AY36" s="21">
        <f t="shared" si="8"/>
        <v>49.45</v>
      </c>
      <c r="AZ36" s="21">
        <f t="shared" si="9"/>
        <v>156.27000000000001</v>
      </c>
      <c r="BA36" s="21">
        <f t="shared" si="10"/>
        <v>560.11999999999989</v>
      </c>
      <c r="BB36" s="21">
        <f t="shared" si="11"/>
        <v>0</v>
      </c>
      <c r="BC36" s="21">
        <f t="shared" si="12"/>
        <v>0</v>
      </c>
      <c r="BF36" s="21">
        <f t="shared" si="13"/>
        <v>11.3</v>
      </c>
      <c r="BG36" s="21">
        <f t="shared" si="14"/>
        <v>59.5</v>
      </c>
      <c r="BH36" s="21">
        <f t="shared" si="15"/>
        <v>695</v>
      </c>
      <c r="BI36" s="21">
        <f t="shared" si="16"/>
        <v>0</v>
      </c>
      <c r="BJ36" s="21">
        <f t="shared" si="17"/>
        <v>0</v>
      </c>
      <c r="BM36" s="21">
        <f t="shared" si="18"/>
        <v>159.30000000000001</v>
      </c>
      <c r="BN36" s="21">
        <f t="shared" si="19"/>
        <v>278</v>
      </c>
      <c r="BO36" s="21">
        <f t="shared" si="20"/>
        <v>328.6</v>
      </c>
      <c r="BP36" s="21">
        <f t="shared" si="21"/>
        <v>0</v>
      </c>
      <c r="BQ36" s="21">
        <f t="shared" si="22"/>
        <v>0</v>
      </c>
      <c r="BT36" s="21">
        <f t="shared" si="23"/>
        <v>0</v>
      </c>
      <c r="BU36" s="21">
        <f t="shared" si="24"/>
        <v>19.8</v>
      </c>
      <c r="BV36" s="21">
        <f t="shared" si="25"/>
        <v>746</v>
      </c>
      <c r="BW36" s="21">
        <f t="shared" si="26"/>
        <v>0</v>
      </c>
      <c r="BX36" s="21">
        <f t="shared" si="27"/>
        <v>0</v>
      </c>
      <c r="CA36" s="21">
        <f t="shared" si="28"/>
        <v>185.2</v>
      </c>
      <c r="CB36" s="21">
        <f t="shared" si="29"/>
        <v>450.5</v>
      </c>
      <c r="CC36" s="21">
        <f t="shared" si="30"/>
        <v>130.19999999999999</v>
      </c>
      <c r="CD36" s="21">
        <f t="shared" si="31"/>
        <v>0</v>
      </c>
      <c r="CE36" s="21">
        <f t="shared" si="32"/>
        <v>0</v>
      </c>
    </row>
    <row r="37" spans="1:83" ht="15.75" thickBot="1">
      <c r="A37" s="184">
        <v>9</v>
      </c>
      <c r="B37" s="178" t="s">
        <v>51</v>
      </c>
      <c r="C37" s="181" t="s">
        <v>36</v>
      </c>
      <c r="D37" s="175" t="s">
        <v>48</v>
      </c>
      <c r="E37" s="25" t="s">
        <v>10</v>
      </c>
      <c r="F37" s="26">
        <f>'4.3.3 Input Sheet'!F37</f>
        <v>0</v>
      </c>
      <c r="G37" s="26">
        <f>'4.3.3 Input Sheet'!G37</f>
        <v>0</v>
      </c>
      <c r="H37" s="26">
        <f>'4.3.3 Input Sheet'!H37</f>
        <v>0</v>
      </c>
      <c r="I37" s="26">
        <f>'4.3.3 Input Sheet'!I37</f>
        <v>0</v>
      </c>
      <c r="J37" s="26">
        <f>'4.3.3 Input Sheet'!J37</f>
        <v>0</v>
      </c>
      <c r="K37" s="10">
        <f>SUM(F37:J37)</f>
        <v>0</v>
      </c>
      <c r="M37" s="26">
        <f>'4.3.3 Input Sheet'!M37</f>
        <v>0</v>
      </c>
      <c r="N37" s="26">
        <f>'4.3.3 Input Sheet'!N37</f>
        <v>0</v>
      </c>
      <c r="O37" s="26">
        <f>'4.3.3 Input Sheet'!O37</f>
        <v>0</v>
      </c>
      <c r="P37" s="26">
        <f>'4.3.3 Input Sheet'!P37</f>
        <v>0</v>
      </c>
      <c r="Q37" s="26">
        <f>'4.3.3 Input Sheet'!Q37</f>
        <v>0</v>
      </c>
      <c r="R37" s="10">
        <f>SUM(M37:Q37)</f>
        <v>0</v>
      </c>
      <c r="T37" s="26">
        <f>'4.3.3 Input Sheet'!T37</f>
        <v>0</v>
      </c>
      <c r="U37" s="26">
        <f>'4.3.3 Input Sheet'!U37</f>
        <v>0</v>
      </c>
      <c r="V37" s="26">
        <f>'4.3.3 Input Sheet'!V37</f>
        <v>0</v>
      </c>
      <c r="W37" s="26">
        <f>'4.3.3 Input Sheet'!W37</f>
        <v>0</v>
      </c>
      <c r="X37" s="26">
        <f>'4.3.3 Input Sheet'!X37</f>
        <v>0</v>
      </c>
      <c r="Y37" s="10">
        <f>SUM(T37:X37)</f>
        <v>0</v>
      </c>
      <c r="AA37" s="26">
        <f>'4.3.3 Input Sheet'!AA37</f>
        <v>0</v>
      </c>
      <c r="AB37" s="26">
        <f>'4.3.3 Input Sheet'!AB37</f>
        <v>0</v>
      </c>
      <c r="AC37" s="26">
        <f>'4.3.3 Input Sheet'!AC37</f>
        <v>0</v>
      </c>
      <c r="AD37" s="26">
        <f>'4.3.3 Input Sheet'!AD37</f>
        <v>0</v>
      </c>
      <c r="AE37" s="26">
        <f>'4.3.3 Input Sheet'!AE37</f>
        <v>0</v>
      </c>
      <c r="AF37" s="10">
        <f>SUM(AA37:AE37)</f>
        <v>0</v>
      </c>
      <c r="AH37" s="26">
        <f>'4.3.3 Input Sheet'!AH37</f>
        <v>0</v>
      </c>
      <c r="AI37" s="26">
        <f>'4.3.3 Input Sheet'!AI37</f>
        <v>0</v>
      </c>
      <c r="AJ37" s="26">
        <f>'4.3.3 Input Sheet'!AJ37</f>
        <v>0</v>
      </c>
      <c r="AK37" s="26">
        <f>'4.3.3 Input Sheet'!AK37</f>
        <v>0</v>
      </c>
      <c r="AL37" s="26">
        <f>'4.3.3 Input Sheet'!AL37</f>
        <v>0</v>
      </c>
      <c r="AM37" s="10">
        <f>SUM(AH37:AL37)</f>
        <v>0</v>
      </c>
      <c r="AO37" s="9" t="str">
        <f>+'4.3.1 Risk Matrix'!L$19</f>
        <v>RI5</v>
      </c>
      <c r="AP37" s="9" t="str">
        <f>+'4.3.1 Risk Matrix'!M$19</f>
        <v>RI5</v>
      </c>
      <c r="AQ37" s="9" t="str">
        <f>+'4.3.1 Risk Matrix'!N$19</f>
        <v>RI5</v>
      </c>
      <c r="AR37" s="9" t="str">
        <f>+'4.3.1 Risk Matrix'!O$19</f>
        <v>RI5</v>
      </c>
      <c r="AS37" s="9" t="str">
        <f>+'4.3.1 Risk Matrix'!P$19</f>
        <v>RI4</v>
      </c>
      <c r="AV37" s="21" t="str">
        <f t="shared" ref="AV37:AV68" si="63">IF(ISBLANK(B37),AV36,B37)</f>
        <v>LTS Pipelines – Non  Piggable</v>
      </c>
      <c r="AW37" s="21" t="str">
        <f t="shared" ref="AW37:AW68" si="64">IF(ISBLANK(C37),AW36,C37)</f>
        <v>Asset Level</v>
      </c>
      <c r="AX37" s="21" t="str">
        <f t="shared" si="7"/>
        <v>LTS Pipelines – Non  PiggableAsset Level</v>
      </c>
      <c r="AY37" s="21">
        <f t="shared" si="8"/>
        <v>0</v>
      </c>
      <c r="AZ37" s="21">
        <f t="shared" si="9"/>
        <v>0</v>
      </c>
      <c r="BA37" s="21">
        <f t="shared" si="10"/>
        <v>0</v>
      </c>
      <c r="BB37" s="21">
        <f t="shared" si="11"/>
        <v>0</v>
      </c>
      <c r="BC37" s="21">
        <f t="shared" si="12"/>
        <v>0</v>
      </c>
      <c r="BF37" s="21">
        <f t="shared" si="13"/>
        <v>0</v>
      </c>
      <c r="BG37" s="21">
        <f t="shared" si="14"/>
        <v>0</v>
      </c>
      <c r="BH37" s="21">
        <f t="shared" si="15"/>
        <v>0</v>
      </c>
      <c r="BI37" s="21">
        <f t="shared" si="16"/>
        <v>0</v>
      </c>
      <c r="BJ37" s="21">
        <f t="shared" si="17"/>
        <v>0</v>
      </c>
      <c r="BM37" s="21">
        <f t="shared" si="18"/>
        <v>0</v>
      </c>
      <c r="BN37" s="21">
        <f t="shared" si="19"/>
        <v>0</v>
      </c>
      <c r="BO37" s="21">
        <f t="shared" si="20"/>
        <v>0</v>
      </c>
      <c r="BP37" s="21">
        <f t="shared" si="21"/>
        <v>0</v>
      </c>
      <c r="BQ37" s="21">
        <f t="shared" si="22"/>
        <v>0</v>
      </c>
      <c r="BT37" s="21">
        <f t="shared" si="23"/>
        <v>0</v>
      </c>
      <c r="BU37" s="21">
        <f t="shared" si="24"/>
        <v>0</v>
      </c>
      <c r="BV37" s="21">
        <f t="shared" si="25"/>
        <v>0</v>
      </c>
      <c r="BW37" s="21">
        <f t="shared" si="26"/>
        <v>0</v>
      </c>
      <c r="BX37" s="21">
        <f t="shared" si="27"/>
        <v>0</v>
      </c>
      <c r="CA37" s="21">
        <f t="shared" si="28"/>
        <v>0</v>
      </c>
      <c r="CB37" s="21">
        <f t="shared" si="29"/>
        <v>0</v>
      </c>
      <c r="CC37" s="21">
        <f t="shared" si="30"/>
        <v>0</v>
      </c>
      <c r="CD37" s="21">
        <f t="shared" si="31"/>
        <v>0</v>
      </c>
      <c r="CE37" s="21">
        <f t="shared" si="32"/>
        <v>0</v>
      </c>
    </row>
    <row r="38" spans="1:83" ht="15.75" thickBot="1">
      <c r="A38" s="185"/>
      <c r="B38" s="179"/>
      <c r="C38" s="182"/>
      <c r="D38" s="176"/>
      <c r="E38" s="27" t="s">
        <v>11</v>
      </c>
      <c r="F38" s="26">
        <f>'4.3.3 Input Sheet'!F38</f>
        <v>0</v>
      </c>
      <c r="G38" s="26">
        <f>'4.3.3 Input Sheet'!G38</f>
        <v>0</v>
      </c>
      <c r="H38" s="26">
        <f>'4.3.3 Input Sheet'!H38</f>
        <v>0</v>
      </c>
      <c r="I38" s="26">
        <f>'4.3.3 Input Sheet'!I38</f>
        <v>0</v>
      </c>
      <c r="J38" s="26">
        <f>'4.3.3 Input Sheet'!J38</f>
        <v>0</v>
      </c>
      <c r="K38" s="11">
        <f t="shared" ref="K38:K40" si="65">SUM(F38:J38)</f>
        <v>0</v>
      </c>
      <c r="M38" s="26">
        <f>'4.3.3 Input Sheet'!M38</f>
        <v>0</v>
      </c>
      <c r="N38" s="26">
        <f>'4.3.3 Input Sheet'!N38</f>
        <v>0</v>
      </c>
      <c r="O38" s="26">
        <f>'4.3.3 Input Sheet'!O38</f>
        <v>0</v>
      </c>
      <c r="P38" s="26">
        <f>'4.3.3 Input Sheet'!P38</f>
        <v>0</v>
      </c>
      <c r="Q38" s="26">
        <f>'4.3.3 Input Sheet'!Q38</f>
        <v>0</v>
      </c>
      <c r="R38" s="11">
        <f t="shared" ref="R38:R40" si="66">SUM(M38:Q38)</f>
        <v>0</v>
      </c>
      <c r="T38" s="26">
        <f>'4.3.3 Input Sheet'!T38</f>
        <v>0</v>
      </c>
      <c r="U38" s="26">
        <f>'4.3.3 Input Sheet'!U38</f>
        <v>0</v>
      </c>
      <c r="V38" s="26">
        <f>'4.3.3 Input Sheet'!V38</f>
        <v>0</v>
      </c>
      <c r="W38" s="26">
        <f>'4.3.3 Input Sheet'!W38</f>
        <v>0</v>
      </c>
      <c r="X38" s="26">
        <f>'4.3.3 Input Sheet'!X38</f>
        <v>0</v>
      </c>
      <c r="Y38" s="11">
        <f t="shared" ref="Y38:Y40" si="67">SUM(T38:X38)</f>
        <v>0</v>
      </c>
      <c r="AA38" s="26">
        <f>'4.3.3 Input Sheet'!AA38</f>
        <v>0</v>
      </c>
      <c r="AB38" s="26">
        <f>'4.3.3 Input Sheet'!AB38</f>
        <v>0</v>
      </c>
      <c r="AC38" s="26">
        <f>'4.3.3 Input Sheet'!AC38</f>
        <v>0</v>
      </c>
      <c r="AD38" s="26">
        <f>'4.3.3 Input Sheet'!AD38</f>
        <v>0</v>
      </c>
      <c r="AE38" s="26">
        <f>'4.3.3 Input Sheet'!AE38</f>
        <v>0</v>
      </c>
      <c r="AF38" s="11">
        <f t="shared" ref="AF38:AF40" si="68">SUM(AA38:AE38)</f>
        <v>0</v>
      </c>
      <c r="AH38" s="26">
        <f>'4.3.3 Input Sheet'!AH38</f>
        <v>0</v>
      </c>
      <c r="AI38" s="26">
        <f>'4.3.3 Input Sheet'!AI38</f>
        <v>0</v>
      </c>
      <c r="AJ38" s="26">
        <f>'4.3.3 Input Sheet'!AJ38</f>
        <v>0</v>
      </c>
      <c r="AK38" s="26">
        <f>'4.3.3 Input Sheet'!AK38</f>
        <v>0</v>
      </c>
      <c r="AL38" s="26">
        <f>'4.3.3 Input Sheet'!AL38</f>
        <v>0</v>
      </c>
      <c r="AM38" s="11">
        <f t="shared" ref="AM38:AM40" si="69">SUM(AH38:AL38)</f>
        <v>0</v>
      </c>
      <c r="AO38" s="9" t="str">
        <f>+'4.3.1 Risk Matrix'!L$18</f>
        <v>RI5</v>
      </c>
      <c r="AP38" s="9" t="str">
        <f>+'4.3.1 Risk Matrix'!M$18</f>
        <v>RI5</v>
      </c>
      <c r="AQ38" s="9" t="str">
        <f>+'4.3.1 Risk Matrix'!N$18</f>
        <v>RI4</v>
      </c>
      <c r="AR38" s="9" t="str">
        <f>+'4.3.1 Risk Matrix'!O$18</f>
        <v>RI3</v>
      </c>
      <c r="AS38" s="9" t="str">
        <f>+'4.3.1 Risk Matrix'!P$18</f>
        <v>RI3</v>
      </c>
      <c r="AV38" s="21" t="str">
        <f t="shared" si="63"/>
        <v>LTS Pipelines – Non  Piggable</v>
      </c>
      <c r="AW38" s="21" t="str">
        <f t="shared" si="64"/>
        <v>Asset Level</v>
      </c>
      <c r="AX38" s="21" t="str">
        <f t="shared" si="7"/>
        <v>LTS Pipelines – Non  PiggableAsset Level</v>
      </c>
      <c r="AY38" s="21">
        <f t="shared" si="8"/>
        <v>0</v>
      </c>
      <c r="AZ38" s="21">
        <f t="shared" si="9"/>
        <v>0</v>
      </c>
      <c r="BA38" s="21">
        <f t="shared" si="10"/>
        <v>0</v>
      </c>
      <c r="BB38" s="21">
        <f t="shared" si="11"/>
        <v>0</v>
      </c>
      <c r="BC38" s="21">
        <f t="shared" si="12"/>
        <v>0</v>
      </c>
      <c r="BF38" s="21">
        <f t="shared" si="13"/>
        <v>0</v>
      </c>
      <c r="BG38" s="21">
        <f t="shared" si="14"/>
        <v>0</v>
      </c>
      <c r="BH38" s="21">
        <f t="shared" si="15"/>
        <v>0</v>
      </c>
      <c r="BI38" s="21">
        <f t="shared" si="16"/>
        <v>0</v>
      </c>
      <c r="BJ38" s="21">
        <f t="shared" si="17"/>
        <v>0</v>
      </c>
      <c r="BM38" s="21">
        <f t="shared" si="18"/>
        <v>0</v>
      </c>
      <c r="BN38" s="21">
        <f t="shared" si="19"/>
        <v>0</v>
      </c>
      <c r="BO38" s="21">
        <f t="shared" si="20"/>
        <v>0</v>
      </c>
      <c r="BP38" s="21">
        <f t="shared" si="21"/>
        <v>0</v>
      </c>
      <c r="BQ38" s="21">
        <f t="shared" si="22"/>
        <v>0</v>
      </c>
      <c r="BT38" s="21">
        <f t="shared" si="23"/>
        <v>0</v>
      </c>
      <c r="BU38" s="21">
        <f t="shared" si="24"/>
        <v>0</v>
      </c>
      <c r="BV38" s="21">
        <f t="shared" si="25"/>
        <v>0</v>
      </c>
      <c r="BW38" s="21">
        <f t="shared" si="26"/>
        <v>0</v>
      </c>
      <c r="BX38" s="21">
        <f t="shared" si="27"/>
        <v>0</v>
      </c>
      <c r="CA38" s="21">
        <f t="shared" si="28"/>
        <v>0</v>
      </c>
      <c r="CB38" s="21">
        <f t="shared" si="29"/>
        <v>0</v>
      </c>
      <c r="CC38" s="21">
        <f t="shared" si="30"/>
        <v>0</v>
      </c>
      <c r="CD38" s="21">
        <f t="shared" si="31"/>
        <v>0</v>
      </c>
      <c r="CE38" s="21">
        <f t="shared" si="32"/>
        <v>0</v>
      </c>
    </row>
    <row r="39" spans="1:83" ht="15.75" thickBot="1">
      <c r="A39" s="185"/>
      <c r="B39" s="179"/>
      <c r="C39" s="182"/>
      <c r="D39" s="176"/>
      <c r="E39" s="27" t="s">
        <v>12</v>
      </c>
      <c r="F39" s="26">
        <f>'4.3.3 Input Sheet'!F39</f>
        <v>0</v>
      </c>
      <c r="G39" s="26">
        <f>'4.3.3 Input Sheet'!G39</f>
        <v>0</v>
      </c>
      <c r="H39" s="26">
        <f>'4.3.3 Input Sheet'!H39</f>
        <v>0</v>
      </c>
      <c r="I39" s="26">
        <f>'4.3.3 Input Sheet'!I39</f>
        <v>0</v>
      </c>
      <c r="J39" s="26">
        <f>'4.3.3 Input Sheet'!J39</f>
        <v>0</v>
      </c>
      <c r="K39" s="11">
        <f t="shared" si="65"/>
        <v>0</v>
      </c>
      <c r="M39" s="26">
        <f>'4.3.3 Input Sheet'!M39</f>
        <v>0</v>
      </c>
      <c r="N39" s="26">
        <f>'4.3.3 Input Sheet'!N39</f>
        <v>0</v>
      </c>
      <c r="O39" s="26">
        <f>'4.3.3 Input Sheet'!O39</f>
        <v>0</v>
      </c>
      <c r="P39" s="26">
        <f>'4.3.3 Input Sheet'!P39</f>
        <v>0</v>
      </c>
      <c r="Q39" s="26">
        <f>'4.3.3 Input Sheet'!Q39</f>
        <v>0</v>
      </c>
      <c r="R39" s="11">
        <f t="shared" si="66"/>
        <v>0</v>
      </c>
      <c r="T39" s="26">
        <f>'4.3.3 Input Sheet'!T39</f>
        <v>0</v>
      </c>
      <c r="U39" s="26">
        <f>'4.3.3 Input Sheet'!U39</f>
        <v>0</v>
      </c>
      <c r="V39" s="26">
        <f>'4.3.3 Input Sheet'!V39</f>
        <v>0</v>
      </c>
      <c r="W39" s="26">
        <f>'4.3.3 Input Sheet'!W39</f>
        <v>0</v>
      </c>
      <c r="X39" s="26">
        <f>'4.3.3 Input Sheet'!X39</f>
        <v>0</v>
      </c>
      <c r="Y39" s="11">
        <f t="shared" si="67"/>
        <v>0</v>
      </c>
      <c r="AA39" s="26">
        <f>'4.3.3 Input Sheet'!AA39</f>
        <v>0</v>
      </c>
      <c r="AB39" s="26">
        <f>'4.3.3 Input Sheet'!AB39</f>
        <v>0</v>
      </c>
      <c r="AC39" s="26">
        <f>'4.3.3 Input Sheet'!AC39</f>
        <v>0</v>
      </c>
      <c r="AD39" s="26">
        <f>'4.3.3 Input Sheet'!AD39</f>
        <v>0</v>
      </c>
      <c r="AE39" s="26">
        <f>'4.3.3 Input Sheet'!AE39</f>
        <v>0</v>
      </c>
      <c r="AF39" s="11">
        <f t="shared" si="68"/>
        <v>0</v>
      </c>
      <c r="AH39" s="26">
        <f>'4.3.3 Input Sheet'!AH39</f>
        <v>0</v>
      </c>
      <c r="AI39" s="26">
        <f>'4.3.3 Input Sheet'!AI39</f>
        <v>0</v>
      </c>
      <c r="AJ39" s="26">
        <f>'4.3.3 Input Sheet'!AJ39</f>
        <v>0</v>
      </c>
      <c r="AK39" s="26">
        <f>'4.3.3 Input Sheet'!AK39</f>
        <v>0</v>
      </c>
      <c r="AL39" s="26">
        <f>'4.3.3 Input Sheet'!AL39</f>
        <v>0</v>
      </c>
      <c r="AM39" s="11">
        <f t="shared" si="69"/>
        <v>0</v>
      </c>
      <c r="AO39" s="9" t="str">
        <f>+'4.3.1 Risk Matrix'!L$17</f>
        <v>RI5</v>
      </c>
      <c r="AP39" s="9" t="str">
        <f>+'4.3.1 Risk Matrix'!M$17</f>
        <v>RI4</v>
      </c>
      <c r="AQ39" s="9" t="str">
        <f>+'4.3.1 Risk Matrix'!N$17</f>
        <v>RI3</v>
      </c>
      <c r="AR39" s="9" t="str">
        <f>+'4.3.1 Risk Matrix'!O$17</f>
        <v>RI2</v>
      </c>
      <c r="AS39" s="9" t="str">
        <f>+'4.3.1 Risk Matrix'!P$17</f>
        <v>RI2</v>
      </c>
      <c r="AV39" s="21" t="str">
        <f t="shared" si="63"/>
        <v>LTS Pipelines – Non  Piggable</v>
      </c>
      <c r="AW39" s="21" t="str">
        <f t="shared" si="64"/>
        <v>Asset Level</v>
      </c>
      <c r="AX39" s="21" t="str">
        <f t="shared" si="7"/>
        <v>LTS Pipelines – Non  PiggableAsset Level</v>
      </c>
      <c r="AY39" s="21">
        <f t="shared" si="8"/>
        <v>0</v>
      </c>
      <c r="AZ39" s="21">
        <f t="shared" si="9"/>
        <v>0</v>
      </c>
      <c r="BA39" s="21">
        <f t="shared" si="10"/>
        <v>0</v>
      </c>
      <c r="BB39" s="21">
        <f t="shared" si="11"/>
        <v>0</v>
      </c>
      <c r="BC39" s="21">
        <f t="shared" si="12"/>
        <v>0</v>
      </c>
      <c r="BF39" s="21">
        <f t="shared" si="13"/>
        <v>0</v>
      </c>
      <c r="BG39" s="21">
        <f t="shared" si="14"/>
        <v>0</v>
      </c>
      <c r="BH39" s="21">
        <f t="shared" si="15"/>
        <v>0</v>
      </c>
      <c r="BI39" s="21">
        <f t="shared" si="16"/>
        <v>0</v>
      </c>
      <c r="BJ39" s="21">
        <f t="shared" si="17"/>
        <v>0</v>
      </c>
      <c r="BM39" s="21">
        <f t="shared" si="18"/>
        <v>0</v>
      </c>
      <c r="BN39" s="21">
        <f t="shared" si="19"/>
        <v>0</v>
      </c>
      <c r="BO39" s="21">
        <f t="shared" si="20"/>
        <v>0</v>
      </c>
      <c r="BP39" s="21">
        <f t="shared" si="21"/>
        <v>0</v>
      </c>
      <c r="BQ39" s="21">
        <f t="shared" si="22"/>
        <v>0</v>
      </c>
      <c r="BT39" s="21">
        <f t="shared" si="23"/>
        <v>0</v>
      </c>
      <c r="BU39" s="21">
        <f t="shared" si="24"/>
        <v>0</v>
      </c>
      <c r="BV39" s="21">
        <f t="shared" si="25"/>
        <v>0</v>
      </c>
      <c r="BW39" s="21">
        <f t="shared" si="26"/>
        <v>0</v>
      </c>
      <c r="BX39" s="21">
        <f t="shared" si="27"/>
        <v>0</v>
      </c>
      <c r="CA39" s="21">
        <f t="shared" si="28"/>
        <v>0</v>
      </c>
      <c r="CB39" s="21">
        <f t="shared" si="29"/>
        <v>0</v>
      </c>
      <c r="CC39" s="21">
        <f t="shared" si="30"/>
        <v>0</v>
      </c>
      <c r="CD39" s="21">
        <f t="shared" si="31"/>
        <v>0</v>
      </c>
      <c r="CE39" s="21">
        <f t="shared" si="32"/>
        <v>0</v>
      </c>
    </row>
    <row r="40" spans="1:83" ht="15.75" thickBot="1">
      <c r="A40" s="186"/>
      <c r="B40" s="180"/>
      <c r="C40" s="183"/>
      <c r="D40" s="177"/>
      <c r="E40" s="28" t="s">
        <v>13</v>
      </c>
      <c r="F40" s="26">
        <f>'4.3.3 Input Sheet'!F40</f>
        <v>0</v>
      </c>
      <c r="G40" s="26">
        <f>'4.3.3 Input Sheet'!G40</f>
        <v>0</v>
      </c>
      <c r="H40" s="26">
        <f>'4.3.3 Input Sheet'!H40</f>
        <v>203.8</v>
      </c>
      <c r="I40" s="26">
        <f>'4.3.3 Input Sheet'!I40</f>
        <v>0</v>
      </c>
      <c r="J40" s="26">
        <f>'4.3.3 Input Sheet'!J40</f>
        <v>0</v>
      </c>
      <c r="K40" s="12">
        <f t="shared" si="65"/>
        <v>203.8</v>
      </c>
      <c r="M40" s="26">
        <f>'4.3.3 Input Sheet'!M40</f>
        <v>0</v>
      </c>
      <c r="N40" s="26">
        <f>'4.3.3 Input Sheet'!N40</f>
        <v>0</v>
      </c>
      <c r="O40" s="26">
        <f>'4.3.3 Input Sheet'!O40</f>
        <v>87.8</v>
      </c>
      <c r="P40" s="26">
        <f>'4.3.3 Input Sheet'!P40</f>
        <v>115.9</v>
      </c>
      <c r="Q40" s="26">
        <f>'4.3.3 Input Sheet'!Q40</f>
        <v>0</v>
      </c>
      <c r="R40" s="12">
        <f t="shared" si="66"/>
        <v>203.7</v>
      </c>
      <c r="T40" s="26">
        <f>'4.3.3 Input Sheet'!T40</f>
        <v>0</v>
      </c>
      <c r="U40" s="26">
        <f>'4.3.3 Input Sheet'!U40</f>
        <v>0</v>
      </c>
      <c r="V40" s="26">
        <f>'4.3.3 Input Sheet'!V40</f>
        <v>122.2724809341565</v>
      </c>
      <c r="W40" s="26">
        <f>'4.3.3 Input Sheet'!W40</f>
        <v>81.51498728943767</v>
      </c>
      <c r="X40" s="26">
        <f>'4.3.3 Input Sheet'!X40</f>
        <v>0</v>
      </c>
      <c r="Y40" s="12">
        <f t="shared" si="67"/>
        <v>203.78746822359417</v>
      </c>
      <c r="AA40" s="26">
        <f>'4.3.3 Input Sheet'!AA40</f>
        <v>0</v>
      </c>
      <c r="AB40" s="26">
        <f>'4.3.3 Input Sheet'!AB40</f>
        <v>0</v>
      </c>
      <c r="AC40" s="26">
        <f>'4.3.3 Input Sheet'!AC40</f>
        <v>122.68837372644956</v>
      </c>
      <c r="AD40" s="26">
        <f>'4.3.3 Input Sheet'!AD40</f>
        <v>81.09909449714462</v>
      </c>
      <c r="AE40" s="26">
        <f>'4.3.3 Input Sheet'!AE40</f>
        <v>0</v>
      </c>
      <c r="AF40" s="12">
        <f t="shared" si="68"/>
        <v>203.78746822359417</v>
      </c>
      <c r="AH40" s="26">
        <f>'4.3.3 Input Sheet'!AH40</f>
        <v>0</v>
      </c>
      <c r="AI40" s="26">
        <f>'4.3.3 Input Sheet'!AI40</f>
        <v>0</v>
      </c>
      <c r="AJ40" s="26">
        <f>'4.3.3 Input Sheet'!AJ40</f>
        <v>61.136240467078252</v>
      </c>
      <c r="AK40" s="26">
        <f>'4.3.3 Input Sheet'!AK40</f>
        <v>81.514987289437684</v>
      </c>
      <c r="AL40" s="26">
        <f>'4.3.3 Input Sheet'!AL40</f>
        <v>61.136240467078252</v>
      </c>
      <c r="AM40" s="12">
        <f t="shared" si="69"/>
        <v>203.7874682235942</v>
      </c>
      <c r="AO40" s="9" t="str">
        <f>+'4.3.1 Risk Matrix'!L$16</f>
        <v>RI4</v>
      </c>
      <c r="AP40" s="9" t="str">
        <f>+'4.3.1 Risk Matrix'!M$16</f>
        <v>RI3</v>
      </c>
      <c r="AQ40" s="9" t="str">
        <f>+'4.3.1 Risk Matrix'!N$16</f>
        <v>RI2</v>
      </c>
      <c r="AR40" s="9" t="str">
        <f>+'4.3.1 Risk Matrix'!O$16</f>
        <v>RI1</v>
      </c>
      <c r="AS40" s="9" t="str">
        <f>+'4.3.1 Risk Matrix'!P$16</f>
        <v>RI1</v>
      </c>
      <c r="AV40" s="21" t="str">
        <f t="shared" si="63"/>
        <v>LTS Pipelines – Non  Piggable</v>
      </c>
      <c r="AW40" s="21" t="str">
        <f t="shared" si="64"/>
        <v>Asset Level</v>
      </c>
      <c r="AX40" s="21" t="str">
        <f t="shared" si="7"/>
        <v>LTS Pipelines – Non  PiggableAsset Level</v>
      </c>
      <c r="AY40" s="21">
        <f t="shared" si="8"/>
        <v>0</v>
      </c>
      <c r="AZ40" s="21">
        <f t="shared" si="9"/>
        <v>203.8</v>
      </c>
      <c r="BA40" s="21">
        <f t="shared" si="10"/>
        <v>0</v>
      </c>
      <c r="BB40" s="21">
        <f t="shared" si="11"/>
        <v>0</v>
      </c>
      <c r="BC40" s="21">
        <f t="shared" si="12"/>
        <v>0</v>
      </c>
      <c r="BF40" s="21">
        <f t="shared" si="13"/>
        <v>115.9</v>
      </c>
      <c r="BG40" s="21">
        <f t="shared" si="14"/>
        <v>87.8</v>
      </c>
      <c r="BH40" s="21">
        <f t="shared" si="15"/>
        <v>0</v>
      </c>
      <c r="BI40" s="21">
        <f t="shared" si="16"/>
        <v>0</v>
      </c>
      <c r="BJ40" s="21">
        <f t="shared" si="17"/>
        <v>0</v>
      </c>
      <c r="BM40" s="21">
        <f t="shared" si="18"/>
        <v>81.51498728943767</v>
      </c>
      <c r="BN40" s="21">
        <f t="shared" si="19"/>
        <v>122.2724809341565</v>
      </c>
      <c r="BO40" s="21">
        <f t="shared" si="20"/>
        <v>0</v>
      </c>
      <c r="BP40" s="21">
        <f t="shared" si="21"/>
        <v>0</v>
      </c>
      <c r="BQ40" s="21">
        <f t="shared" si="22"/>
        <v>0</v>
      </c>
      <c r="BT40" s="21">
        <f t="shared" si="23"/>
        <v>81.09909449714462</v>
      </c>
      <c r="BU40" s="21">
        <f t="shared" si="24"/>
        <v>122.68837372644956</v>
      </c>
      <c r="BV40" s="21">
        <f t="shared" si="25"/>
        <v>0</v>
      </c>
      <c r="BW40" s="21">
        <f t="shared" si="26"/>
        <v>0</v>
      </c>
      <c r="BX40" s="21">
        <f t="shared" si="27"/>
        <v>0</v>
      </c>
      <c r="CA40" s="21">
        <f t="shared" si="28"/>
        <v>142.65122775651594</v>
      </c>
      <c r="CB40" s="21">
        <f t="shared" si="29"/>
        <v>61.136240467078252</v>
      </c>
      <c r="CC40" s="21">
        <f t="shared" si="30"/>
        <v>0</v>
      </c>
      <c r="CD40" s="21">
        <f t="shared" si="31"/>
        <v>0</v>
      </c>
      <c r="CE40" s="21">
        <f t="shared" si="32"/>
        <v>0</v>
      </c>
    </row>
    <row r="41" spans="1:83" ht="15.75" thickBot="1">
      <c r="A41" s="184">
        <v>10</v>
      </c>
      <c r="B41" s="178" t="s">
        <v>46</v>
      </c>
      <c r="C41" s="181" t="s">
        <v>36</v>
      </c>
      <c r="D41" s="175" t="s">
        <v>47</v>
      </c>
      <c r="E41" s="25" t="s">
        <v>10</v>
      </c>
      <c r="F41" s="26">
        <f>'4.3.3 Input Sheet'!F41</f>
        <v>0</v>
      </c>
      <c r="G41" s="26">
        <f>'4.3.3 Input Sheet'!G41</f>
        <v>0</v>
      </c>
      <c r="H41" s="26">
        <f>'4.3.3 Input Sheet'!H41</f>
        <v>0</v>
      </c>
      <c r="I41" s="26">
        <f>'4.3.3 Input Sheet'!I41</f>
        <v>0</v>
      </c>
      <c r="J41" s="26">
        <f>'4.3.3 Input Sheet'!J41</f>
        <v>0</v>
      </c>
      <c r="K41" s="10">
        <f>SUM(F41:J41)</f>
        <v>0</v>
      </c>
      <c r="M41" s="26">
        <f>'4.3.3 Input Sheet'!M41</f>
        <v>0</v>
      </c>
      <c r="N41" s="26">
        <f>'4.3.3 Input Sheet'!N41</f>
        <v>0</v>
      </c>
      <c r="O41" s="26">
        <f>'4.3.3 Input Sheet'!O41</f>
        <v>0</v>
      </c>
      <c r="P41" s="26">
        <f>'4.3.3 Input Sheet'!P41</f>
        <v>0</v>
      </c>
      <c r="Q41" s="26">
        <f>'4.3.3 Input Sheet'!Q41</f>
        <v>0</v>
      </c>
      <c r="R41" s="10">
        <f>SUM(M41:Q41)</f>
        <v>0</v>
      </c>
      <c r="T41" s="26">
        <f>'4.3.3 Input Sheet'!T41</f>
        <v>0</v>
      </c>
      <c r="U41" s="26">
        <f>'4.3.3 Input Sheet'!U41</f>
        <v>0</v>
      </c>
      <c r="V41" s="26">
        <f>'4.3.3 Input Sheet'!V41</f>
        <v>0</v>
      </c>
      <c r="W41" s="26">
        <f>'4.3.3 Input Sheet'!W41</f>
        <v>0</v>
      </c>
      <c r="X41" s="26">
        <f>'4.3.3 Input Sheet'!X41</f>
        <v>0</v>
      </c>
      <c r="Y41" s="10">
        <f>SUM(T41:X41)</f>
        <v>0</v>
      </c>
      <c r="AA41" s="26">
        <f>'4.3.3 Input Sheet'!AA41</f>
        <v>0</v>
      </c>
      <c r="AB41" s="26">
        <f>'4.3.3 Input Sheet'!AB41</f>
        <v>0</v>
      </c>
      <c r="AC41" s="26">
        <f>'4.3.3 Input Sheet'!AC41</f>
        <v>0</v>
      </c>
      <c r="AD41" s="26">
        <f>'4.3.3 Input Sheet'!AD41</f>
        <v>0</v>
      </c>
      <c r="AE41" s="26">
        <f>'4.3.3 Input Sheet'!AE41</f>
        <v>0</v>
      </c>
      <c r="AF41" s="10">
        <f>SUM(AA41:AE41)</f>
        <v>0</v>
      </c>
      <c r="AH41" s="26">
        <f>'4.3.3 Input Sheet'!AH41</f>
        <v>0</v>
      </c>
      <c r="AI41" s="26">
        <f>'4.3.3 Input Sheet'!AI41</f>
        <v>0</v>
      </c>
      <c r="AJ41" s="26">
        <f>'4.3.3 Input Sheet'!AJ41</f>
        <v>0</v>
      </c>
      <c r="AK41" s="26">
        <f>'4.3.3 Input Sheet'!AK41</f>
        <v>0</v>
      </c>
      <c r="AL41" s="26">
        <f>'4.3.3 Input Sheet'!AL41</f>
        <v>0</v>
      </c>
      <c r="AM41" s="10">
        <f>SUM(AH41:AL41)</f>
        <v>0</v>
      </c>
      <c r="AO41" s="9" t="str">
        <f>+'4.3.1 Risk Matrix'!L$19</f>
        <v>RI5</v>
      </c>
      <c r="AP41" s="9" t="str">
        <f>+'4.3.1 Risk Matrix'!M$19</f>
        <v>RI5</v>
      </c>
      <c r="AQ41" s="9" t="str">
        <f>+'4.3.1 Risk Matrix'!N$19</f>
        <v>RI5</v>
      </c>
      <c r="AR41" s="9" t="str">
        <f>+'4.3.1 Risk Matrix'!O$19</f>
        <v>RI5</v>
      </c>
      <c r="AS41" s="9" t="str">
        <f>+'4.3.1 Risk Matrix'!P$19</f>
        <v>RI4</v>
      </c>
      <c r="AV41" s="21" t="str">
        <f t="shared" si="63"/>
        <v>Cathodic Protection</v>
      </c>
      <c r="AW41" s="21" t="str">
        <f t="shared" si="64"/>
        <v>Asset Level</v>
      </c>
      <c r="AX41" s="21" t="str">
        <f t="shared" si="7"/>
        <v>Cathodic ProtectionAsset Level</v>
      </c>
      <c r="AY41" s="21">
        <f t="shared" si="8"/>
        <v>0</v>
      </c>
      <c r="AZ41" s="21">
        <f t="shared" si="9"/>
        <v>0</v>
      </c>
      <c r="BA41" s="21">
        <f t="shared" si="10"/>
        <v>0</v>
      </c>
      <c r="BB41" s="21">
        <f t="shared" si="11"/>
        <v>0</v>
      </c>
      <c r="BC41" s="21">
        <f t="shared" si="12"/>
        <v>0</v>
      </c>
      <c r="BF41" s="21">
        <f t="shared" si="13"/>
        <v>0</v>
      </c>
      <c r="BG41" s="21">
        <f t="shared" si="14"/>
        <v>0</v>
      </c>
      <c r="BH41" s="21">
        <f t="shared" si="15"/>
        <v>0</v>
      </c>
      <c r="BI41" s="21">
        <f t="shared" si="16"/>
        <v>0</v>
      </c>
      <c r="BJ41" s="21">
        <f t="shared" si="17"/>
        <v>0</v>
      </c>
      <c r="BM41" s="21">
        <f t="shared" si="18"/>
        <v>0</v>
      </c>
      <c r="BN41" s="21">
        <f t="shared" si="19"/>
        <v>0</v>
      </c>
      <c r="BO41" s="21">
        <f t="shared" si="20"/>
        <v>0</v>
      </c>
      <c r="BP41" s="21">
        <f t="shared" si="21"/>
        <v>0</v>
      </c>
      <c r="BQ41" s="21">
        <f t="shared" si="22"/>
        <v>0</v>
      </c>
      <c r="BT41" s="21">
        <f t="shared" si="23"/>
        <v>0</v>
      </c>
      <c r="BU41" s="21">
        <f t="shared" si="24"/>
        <v>0</v>
      </c>
      <c r="BV41" s="21">
        <f t="shared" si="25"/>
        <v>0</v>
      </c>
      <c r="BW41" s="21">
        <f t="shared" si="26"/>
        <v>0</v>
      </c>
      <c r="BX41" s="21">
        <f t="shared" si="27"/>
        <v>0</v>
      </c>
      <c r="CA41" s="21">
        <f t="shared" si="28"/>
        <v>0</v>
      </c>
      <c r="CB41" s="21">
        <f t="shared" si="29"/>
        <v>0</v>
      </c>
      <c r="CC41" s="21">
        <f t="shared" si="30"/>
        <v>0</v>
      </c>
      <c r="CD41" s="21">
        <f t="shared" si="31"/>
        <v>0</v>
      </c>
      <c r="CE41" s="21">
        <f t="shared" si="32"/>
        <v>0</v>
      </c>
    </row>
    <row r="42" spans="1:83" ht="15.75" thickBot="1">
      <c r="A42" s="185"/>
      <c r="B42" s="179"/>
      <c r="C42" s="182"/>
      <c r="D42" s="176"/>
      <c r="E42" s="27" t="s">
        <v>11</v>
      </c>
      <c r="F42" s="26">
        <f>'4.3.3 Input Sheet'!F42</f>
        <v>0</v>
      </c>
      <c r="G42" s="26">
        <f>'4.3.3 Input Sheet'!G42</f>
        <v>0</v>
      </c>
      <c r="H42" s="26">
        <f>'4.3.3 Input Sheet'!H42</f>
        <v>0</v>
      </c>
      <c r="I42" s="26">
        <f>'4.3.3 Input Sheet'!I42</f>
        <v>0</v>
      </c>
      <c r="J42" s="26">
        <f>'4.3.3 Input Sheet'!J42</f>
        <v>0</v>
      </c>
      <c r="K42" s="11">
        <f t="shared" ref="K42:K44" si="70">SUM(F42:J42)</f>
        <v>0</v>
      </c>
      <c r="M42" s="26">
        <f>'4.3.3 Input Sheet'!M42</f>
        <v>0</v>
      </c>
      <c r="N42" s="26">
        <f>'4.3.3 Input Sheet'!N42</f>
        <v>0</v>
      </c>
      <c r="O42" s="26">
        <f>'4.3.3 Input Sheet'!O42</f>
        <v>0</v>
      </c>
      <c r="P42" s="26">
        <f>'4.3.3 Input Sheet'!P42</f>
        <v>0</v>
      </c>
      <c r="Q42" s="26">
        <f>'4.3.3 Input Sheet'!Q42</f>
        <v>0</v>
      </c>
      <c r="R42" s="11">
        <f t="shared" ref="R42:R44" si="71">SUM(M42:Q42)</f>
        <v>0</v>
      </c>
      <c r="T42" s="26">
        <f>'4.3.3 Input Sheet'!T42</f>
        <v>0</v>
      </c>
      <c r="U42" s="26">
        <f>'4.3.3 Input Sheet'!U42</f>
        <v>0</v>
      </c>
      <c r="V42" s="26">
        <f>'4.3.3 Input Sheet'!V42</f>
        <v>0</v>
      </c>
      <c r="W42" s="26">
        <f>'4.3.3 Input Sheet'!W42</f>
        <v>0</v>
      </c>
      <c r="X42" s="26">
        <f>'4.3.3 Input Sheet'!X42</f>
        <v>0</v>
      </c>
      <c r="Y42" s="11">
        <f t="shared" ref="Y42:Y44" si="72">SUM(T42:X42)</f>
        <v>0</v>
      </c>
      <c r="AA42" s="26">
        <f>'4.3.3 Input Sheet'!AA42</f>
        <v>0</v>
      </c>
      <c r="AB42" s="26">
        <f>'4.3.3 Input Sheet'!AB42</f>
        <v>0</v>
      </c>
      <c r="AC42" s="26">
        <f>'4.3.3 Input Sheet'!AC42</f>
        <v>0</v>
      </c>
      <c r="AD42" s="26">
        <f>'4.3.3 Input Sheet'!AD42</f>
        <v>0</v>
      </c>
      <c r="AE42" s="26">
        <f>'4.3.3 Input Sheet'!AE42</f>
        <v>0</v>
      </c>
      <c r="AF42" s="11">
        <f t="shared" ref="AF42:AF44" si="73">SUM(AA42:AE42)</f>
        <v>0</v>
      </c>
      <c r="AH42" s="26">
        <f>'4.3.3 Input Sheet'!AH42</f>
        <v>0</v>
      </c>
      <c r="AI42" s="26">
        <f>'4.3.3 Input Sheet'!AI42</f>
        <v>0</v>
      </c>
      <c r="AJ42" s="26">
        <f>'4.3.3 Input Sheet'!AJ42</f>
        <v>0</v>
      </c>
      <c r="AK42" s="26">
        <f>'4.3.3 Input Sheet'!AK42</f>
        <v>0</v>
      </c>
      <c r="AL42" s="26">
        <f>'4.3.3 Input Sheet'!AL42</f>
        <v>0</v>
      </c>
      <c r="AM42" s="11">
        <f t="shared" ref="AM42:AM44" si="74">SUM(AH42:AL42)</f>
        <v>0</v>
      </c>
      <c r="AO42" s="9" t="str">
        <f>+'4.3.1 Risk Matrix'!L$18</f>
        <v>RI5</v>
      </c>
      <c r="AP42" s="9" t="str">
        <f>+'4.3.1 Risk Matrix'!M$18</f>
        <v>RI5</v>
      </c>
      <c r="AQ42" s="9" t="str">
        <f>+'4.3.1 Risk Matrix'!N$18</f>
        <v>RI4</v>
      </c>
      <c r="AR42" s="9" t="str">
        <f>+'4.3.1 Risk Matrix'!O$18</f>
        <v>RI3</v>
      </c>
      <c r="AS42" s="9" t="str">
        <f>+'4.3.1 Risk Matrix'!P$18</f>
        <v>RI3</v>
      </c>
      <c r="AV42" s="21" t="str">
        <f t="shared" si="63"/>
        <v>Cathodic Protection</v>
      </c>
      <c r="AW42" s="21" t="str">
        <f t="shared" si="64"/>
        <v>Asset Level</v>
      </c>
      <c r="AX42" s="21" t="str">
        <f t="shared" si="7"/>
        <v>Cathodic ProtectionAsset Level</v>
      </c>
      <c r="AY42" s="21">
        <f t="shared" si="8"/>
        <v>0</v>
      </c>
      <c r="AZ42" s="21">
        <f t="shared" si="9"/>
        <v>0</v>
      </c>
      <c r="BA42" s="21">
        <f t="shared" si="10"/>
        <v>0</v>
      </c>
      <c r="BB42" s="21">
        <f t="shared" si="11"/>
        <v>0</v>
      </c>
      <c r="BC42" s="21">
        <f t="shared" si="12"/>
        <v>0</v>
      </c>
      <c r="BF42" s="21">
        <f t="shared" si="13"/>
        <v>0</v>
      </c>
      <c r="BG42" s="21">
        <f t="shared" si="14"/>
        <v>0</v>
      </c>
      <c r="BH42" s="21">
        <f t="shared" si="15"/>
        <v>0</v>
      </c>
      <c r="BI42" s="21">
        <f t="shared" si="16"/>
        <v>0</v>
      </c>
      <c r="BJ42" s="21">
        <f t="shared" si="17"/>
        <v>0</v>
      </c>
      <c r="BM42" s="21">
        <f t="shared" si="18"/>
        <v>0</v>
      </c>
      <c r="BN42" s="21">
        <f t="shared" si="19"/>
        <v>0</v>
      </c>
      <c r="BO42" s="21">
        <f t="shared" si="20"/>
        <v>0</v>
      </c>
      <c r="BP42" s="21">
        <f t="shared" si="21"/>
        <v>0</v>
      </c>
      <c r="BQ42" s="21">
        <f t="shared" si="22"/>
        <v>0</v>
      </c>
      <c r="BT42" s="21">
        <f t="shared" si="23"/>
        <v>0</v>
      </c>
      <c r="BU42" s="21">
        <f t="shared" si="24"/>
        <v>0</v>
      </c>
      <c r="BV42" s="21">
        <f t="shared" si="25"/>
        <v>0</v>
      </c>
      <c r="BW42" s="21">
        <f t="shared" si="26"/>
        <v>0</v>
      </c>
      <c r="BX42" s="21">
        <f t="shared" si="27"/>
        <v>0</v>
      </c>
      <c r="CA42" s="21">
        <f t="shared" si="28"/>
        <v>0</v>
      </c>
      <c r="CB42" s="21">
        <f t="shared" si="29"/>
        <v>0</v>
      </c>
      <c r="CC42" s="21">
        <f t="shared" si="30"/>
        <v>0</v>
      </c>
      <c r="CD42" s="21">
        <f t="shared" si="31"/>
        <v>0</v>
      </c>
      <c r="CE42" s="21">
        <f t="shared" si="32"/>
        <v>0</v>
      </c>
    </row>
    <row r="43" spans="1:83" ht="15.75" thickBot="1">
      <c r="A43" s="185"/>
      <c r="B43" s="179"/>
      <c r="C43" s="182"/>
      <c r="D43" s="176"/>
      <c r="E43" s="27" t="s">
        <v>12</v>
      </c>
      <c r="F43" s="26">
        <f>'4.3.3 Input Sheet'!F43</f>
        <v>0</v>
      </c>
      <c r="G43" s="26">
        <f>'4.3.3 Input Sheet'!G43</f>
        <v>0</v>
      </c>
      <c r="H43" s="26">
        <f>'4.3.3 Input Sheet'!H43</f>
        <v>0</v>
      </c>
      <c r="I43" s="26">
        <f>'4.3.3 Input Sheet'!I43</f>
        <v>0</v>
      </c>
      <c r="J43" s="26">
        <f>'4.3.3 Input Sheet'!J43</f>
        <v>0</v>
      </c>
      <c r="K43" s="11">
        <f t="shared" si="70"/>
        <v>0</v>
      </c>
      <c r="M43" s="26">
        <f>'4.3.3 Input Sheet'!M43</f>
        <v>0</v>
      </c>
      <c r="N43" s="26">
        <f>'4.3.3 Input Sheet'!N43</f>
        <v>0</v>
      </c>
      <c r="O43" s="26">
        <f>'4.3.3 Input Sheet'!O43</f>
        <v>0</v>
      </c>
      <c r="P43" s="26">
        <f>'4.3.3 Input Sheet'!P43</f>
        <v>0</v>
      </c>
      <c r="Q43" s="26">
        <f>'4.3.3 Input Sheet'!Q43</f>
        <v>0</v>
      </c>
      <c r="R43" s="11">
        <f t="shared" si="71"/>
        <v>0</v>
      </c>
      <c r="T43" s="26">
        <f>'4.3.3 Input Sheet'!T43</f>
        <v>0</v>
      </c>
      <c r="U43" s="26">
        <f>'4.3.3 Input Sheet'!U43</f>
        <v>0</v>
      </c>
      <c r="V43" s="26">
        <f>'4.3.3 Input Sheet'!V43</f>
        <v>0</v>
      </c>
      <c r="W43" s="26">
        <f>'4.3.3 Input Sheet'!W43</f>
        <v>0</v>
      </c>
      <c r="X43" s="26">
        <f>'4.3.3 Input Sheet'!X43</f>
        <v>0</v>
      </c>
      <c r="Y43" s="11">
        <f t="shared" si="72"/>
        <v>0</v>
      </c>
      <c r="AA43" s="26">
        <f>'4.3.3 Input Sheet'!AA43</f>
        <v>0</v>
      </c>
      <c r="AB43" s="26">
        <f>'4.3.3 Input Sheet'!AB43</f>
        <v>0</v>
      </c>
      <c r="AC43" s="26">
        <f>'4.3.3 Input Sheet'!AC43</f>
        <v>0</v>
      </c>
      <c r="AD43" s="26">
        <f>'4.3.3 Input Sheet'!AD43</f>
        <v>0</v>
      </c>
      <c r="AE43" s="26">
        <f>'4.3.3 Input Sheet'!AE43</f>
        <v>0</v>
      </c>
      <c r="AF43" s="11">
        <f t="shared" si="73"/>
        <v>0</v>
      </c>
      <c r="AH43" s="26">
        <f>'4.3.3 Input Sheet'!AH43</f>
        <v>0</v>
      </c>
      <c r="AI43" s="26">
        <f>'4.3.3 Input Sheet'!AI43</f>
        <v>0</v>
      </c>
      <c r="AJ43" s="26">
        <f>'4.3.3 Input Sheet'!AJ43</f>
        <v>0</v>
      </c>
      <c r="AK43" s="26">
        <f>'4.3.3 Input Sheet'!AK43</f>
        <v>0</v>
      </c>
      <c r="AL43" s="26">
        <f>'4.3.3 Input Sheet'!AL43</f>
        <v>0</v>
      </c>
      <c r="AM43" s="11">
        <f t="shared" si="74"/>
        <v>0</v>
      </c>
      <c r="AO43" s="9" t="str">
        <f>+'4.3.1 Risk Matrix'!L$17</f>
        <v>RI5</v>
      </c>
      <c r="AP43" s="9" t="str">
        <f>+'4.3.1 Risk Matrix'!M$17</f>
        <v>RI4</v>
      </c>
      <c r="AQ43" s="9" t="str">
        <f>+'4.3.1 Risk Matrix'!N$17</f>
        <v>RI3</v>
      </c>
      <c r="AR43" s="9" t="str">
        <f>+'4.3.1 Risk Matrix'!O$17</f>
        <v>RI2</v>
      </c>
      <c r="AS43" s="9" t="str">
        <f>+'4.3.1 Risk Matrix'!P$17</f>
        <v>RI2</v>
      </c>
      <c r="AV43" s="21" t="str">
        <f t="shared" si="63"/>
        <v>Cathodic Protection</v>
      </c>
      <c r="AW43" s="21" t="str">
        <f t="shared" si="64"/>
        <v>Asset Level</v>
      </c>
      <c r="AX43" s="21" t="str">
        <f t="shared" si="7"/>
        <v>Cathodic ProtectionAsset Level</v>
      </c>
      <c r="AY43" s="21">
        <f t="shared" si="8"/>
        <v>0</v>
      </c>
      <c r="AZ43" s="21">
        <f t="shared" si="9"/>
        <v>0</v>
      </c>
      <c r="BA43" s="21">
        <f t="shared" si="10"/>
        <v>0</v>
      </c>
      <c r="BB43" s="21">
        <f t="shared" si="11"/>
        <v>0</v>
      </c>
      <c r="BC43" s="21">
        <f t="shared" si="12"/>
        <v>0</v>
      </c>
      <c r="BF43" s="21">
        <f t="shared" si="13"/>
        <v>0</v>
      </c>
      <c r="BG43" s="21">
        <f t="shared" si="14"/>
        <v>0</v>
      </c>
      <c r="BH43" s="21">
        <f t="shared" si="15"/>
        <v>0</v>
      </c>
      <c r="BI43" s="21">
        <f t="shared" si="16"/>
        <v>0</v>
      </c>
      <c r="BJ43" s="21">
        <f t="shared" si="17"/>
        <v>0</v>
      </c>
      <c r="BM43" s="21">
        <f t="shared" si="18"/>
        <v>0</v>
      </c>
      <c r="BN43" s="21">
        <f t="shared" si="19"/>
        <v>0</v>
      </c>
      <c r="BO43" s="21">
        <f t="shared" si="20"/>
        <v>0</v>
      </c>
      <c r="BP43" s="21">
        <f t="shared" si="21"/>
        <v>0</v>
      </c>
      <c r="BQ43" s="21">
        <f t="shared" si="22"/>
        <v>0</v>
      </c>
      <c r="BT43" s="21">
        <f t="shared" si="23"/>
        <v>0</v>
      </c>
      <c r="BU43" s="21">
        <f t="shared" si="24"/>
        <v>0</v>
      </c>
      <c r="BV43" s="21">
        <f t="shared" si="25"/>
        <v>0</v>
      </c>
      <c r="BW43" s="21">
        <f t="shared" si="26"/>
        <v>0</v>
      </c>
      <c r="BX43" s="21">
        <f t="shared" si="27"/>
        <v>0</v>
      </c>
      <c r="CA43" s="21">
        <f t="shared" si="28"/>
        <v>0</v>
      </c>
      <c r="CB43" s="21">
        <f t="shared" si="29"/>
        <v>0</v>
      </c>
      <c r="CC43" s="21">
        <f t="shared" si="30"/>
        <v>0</v>
      </c>
      <c r="CD43" s="21">
        <f t="shared" si="31"/>
        <v>0</v>
      </c>
      <c r="CE43" s="21">
        <f t="shared" si="32"/>
        <v>0</v>
      </c>
    </row>
    <row r="44" spans="1:83" ht="15.75" thickBot="1">
      <c r="A44" s="186"/>
      <c r="B44" s="180"/>
      <c r="C44" s="183"/>
      <c r="D44" s="177"/>
      <c r="E44" s="28" t="s">
        <v>13</v>
      </c>
      <c r="F44" s="26">
        <f>'4.3.3 Input Sheet'!F44</f>
        <v>0</v>
      </c>
      <c r="G44" s="26">
        <f>'4.3.3 Input Sheet'!G44</f>
        <v>131</v>
      </c>
      <c r="H44" s="26">
        <f>'4.3.3 Input Sheet'!H44</f>
        <v>116</v>
      </c>
      <c r="I44" s="26">
        <f>'4.3.3 Input Sheet'!I44</f>
        <v>0</v>
      </c>
      <c r="J44" s="26">
        <f>'4.3.3 Input Sheet'!J44</f>
        <v>0</v>
      </c>
      <c r="K44" s="12">
        <f t="shared" si="70"/>
        <v>247</v>
      </c>
      <c r="M44" s="26">
        <f>'4.3.3 Input Sheet'!M44</f>
        <v>0</v>
      </c>
      <c r="N44" s="26">
        <f>'4.3.3 Input Sheet'!N44</f>
        <v>158</v>
      </c>
      <c r="O44" s="26">
        <f>'4.3.3 Input Sheet'!O44</f>
        <v>89</v>
      </c>
      <c r="P44" s="26">
        <f>'4.3.3 Input Sheet'!P44</f>
        <v>0</v>
      </c>
      <c r="Q44" s="26">
        <f>'4.3.3 Input Sheet'!Q44</f>
        <v>0</v>
      </c>
      <c r="R44" s="12">
        <f t="shared" si="71"/>
        <v>247</v>
      </c>
      <c r="T44" s="26">
        <f>'4.3.3 Input Sheet'!T44</f>
        <v>0</v>
      </c>
      <c r="U44" s="26">
        <f>'4.3.3 Input Sheet'!U44</f>
        <v>66</v>
      </c>
      <c r="V44" s="26">
        <f>'4.3.3 Input Sheet'!V44</f>
        <v>123</v>
      </c>
      <c r="W44" s="26">
        <f>'4.3.3 Input Sheet'!W44</f>
        <v>58</v>
      </c>
      <c r="X44" s="26">
        <f>'4.3.3 Input Sheet'!X44</f>
        <v>0</v>
      </c>
      <c r="Y44" s="12">
        <f t="shared" si="72"/>
        <v>247</v>
      </c>
      <c r="AA44" s="26">
        <f>'4.3.3 Input Sheet'!AA44</f>
        <v>0</v>
      </c>
      <c r="AB44" s="26">
        <f>'4.3.3 Input Sheet'!AB44</f>
        <v>178</v>
      </c>
      <c r="AC44" s="26">
        <f>'4.3.3 Input Sheet'!AC44</f>
        <v>69</v>
      </c>
      <c r="AD44" s="26">
        <f>'4.3.3 Input Sheet'!AD44</f>
        <v>0</v>
      </c>
      <c r="AE44" s="26">
        <f>'4.3.3 Input Sheet'!AE44</f>
        <v>0</v>
      </c>
      <c r="AF44" s="12">
        <f t="shared" si="73"/>
        <v>247</v>
      </c>
      <c r="AH44" s="26">
        <f>'4.3.3 Input Sheet'!AH44</f>
        <v>0</v>
      </c>
      <c r="AI44" s="26">
        <f>'4.3.3 Input Sheet'!AI44</f>
        <v>33</v>
      </c>
      <c r="AJ44" s="26">
        <f>'4.3.3 Input Sheet'!AJ44</f>
        <v>95</v>
      </c>
      <c r="AK44" s="26">
        <f>'4.3.3 Input Sheet'!AK44</f>
        <v>90</v>
      </c>
      <c r="AL44" s="26">
        <f>'4.3.3 Input Sheet'!AL44</f>
        <v>29</v>
      </c>
      <c r="AM44" s="12">
        <f t="shared" si="74"/>
        <v>247</v>
      </c>
      <c r="AO44" s="9" t="str">
        <f>+'4.3.1 Risk Matrix'!L$16</f>
        <v>RI4</v>
      </c>
      <c r="AP44" s="9" t="str">
        <f>+'4.3.1 Risk Matrix'!M$16</f>
        <v>RI3</v>
      </c>
      <c r="AQ44" s="9" t="str">
        <f>+'4.3.1 Risk Matrix'!N$16</f>
        <v>RI2</v>
      </c>
      <c r="AR44" s="9" t="str">
        <f>+'4.3.1 Risk Matrix'!O$16</f>
        <v>RI1</v>
      </c>
      <c r="AS44" s="9" t="str">
        <f>+'4.3.1 Risk Matrix'!P$16</f>
        <v>RI1</v>
      </c>
      <c r="AV44" s="21" t="str">
        <f t="shared" si="63"/>
        <v>Cathodic Protection</v>
      </c>
      <c r="AW44" s="21" t="str">
        <f t="shared" si="64"/>
        <v>Asset Level</v>
      </c>
      <c r="AX44" s="21" t="str">
        <f t="shared" si="7"/>
        <v>Cathodic ProtectionAsset Level</v>
      </c>
      <c r="AY44" s="21">
        <f t="shared" si="8"/>
        <v>0</v>
      </c>
      <c r="AZ44" s="21">
        <f t="shared" si="9"/>
        <v>116</v>
      </c>
      <c r="BA44" s="21">
        <f t="shared" si="10"/>
        <v>131</v>
      </c>
      <c r="BB44" s="21">
        <f t="shared" si="11"/>
        <v>0</v>
      </c>
      <c r="BC44" s="21">
        <f t="shared" si="12"/>
        <v>0</v>
      </c>
      <c r="BF44" s="21">
        <f t="shared" si="13"/>
        <v>0</v>
      </c>
      <c r="BG44" s="21">
        <f t="shared" si="14"/>
        <v>89</v>
      </c>
      <c r="BH44" s="21">
        <f t="shared" si="15"/>
        <v>158</v>
      </c>
      <c r="BI44" s="21">
        <f t="shared" si="16"/>
        <v>0</v>
      </c>
      <c r="BJ44" s="21">
        <f t="shared" si="17"/>
        <v>0</v>
      </c>
      <c r="BM44" s="21">
        <f t="shared" si="18"/>
        <v>58</v>
      </c>
      <c r="BN44" s="21">
        <f t="shared" si="19"/>
        <v>123</v>
      </c>
      <c r="BO44" s="21">
        <f t="shared" si="20"/>
        <v>66</v>
      </c>
      <c r="BP44" s="21">
        <f t="shared" si="21"/>
        <v>0</v>
      </c>
      <c r="BQ44" s="21">
        <f t="shared" si="22"/>
        <v>0</v>
      </c>
      <c r="BT44" s="21">
        <f t="shared" si="23"/>
        <v>0</v>
      </c>
      <c r="BU44" s="21">
        <f t="shared" si="24"/>
        <v>69</v>
      </c>
      <c r="BV44" s="21">
        <f t="shared" si="25"/>
        <v>178</v>
      </c>
      <c r="BW44" s="21">
        <f t="shared" si="26"/>
        <v>0</v>
      </c>
      <c r="BX44" s="21">
        <f t="shared" si="27"/>
        <v>0</v>
      </c>
      <c r="CA44" s="21">
        <f t="shared" si="28"/>
        <v>119</v>
      </c>
      <c r="CB44" s="21">
        <f t="shared" si="29"/>
        <v>95</v>
      </c>
      <c r="CC44" s="21">
        <f t="shared" si="30"/>
        <v>33</v>
      </c>
      <c r="CD44" s="21">
        <f t="shared" si="31"/>
        <v>0</v>
      </c>
      <c r="CE44" s="21">
        <f t="shared" si="32"/>
        <v>0</v>
      </c>
    </row>
    <row r="45" spans="1:83" ht="15.75" thickBot="1">
      <c r="A45" s="184">
        <v>11</v>
      </c>
      <c r="B45" s="178" t="s">
        <v>64</v>
      </c>
      <c r="C45" s="181" t="s">
        <v>36</v>
      </c>
      <c r="D45" s="175" t="s">
        <v>44</v>
      </c>
      <c r="E45" s="25" t="s">
        <v>10</v>
      </c>
      <c r="F45" s="26">
        <f>'4.3.3 Input Sheet'!F45</f>
        <v>0</v>
      </c>
      <c r="G45" s="26">
        <f>'4.3.3 Input Sheet'!G45</f>
        <v>0</v>
      </c>
      <c r="H45" s="26">
        <f>'4.3.3 Input Sheet'!H45</f>
        <v>0</v>
      </c>
      <c r="I45" s="26">
        <f>'4.3.3 Input Sheet'!I45</f>
        <v>0</v>
      </c>
      <c r="J45" s="26">
        <f>'4.3.3 Input Sheet'!J45</f>
        <v>0</v>
      </c>
      <c r="K45" s="10">
        <f>SUM(F45:J45)</f>
        <v>0</v>
      </c>
      <c r="M45" s="26">
        <f>'4.3.3 Input Sheet'!M45</f>
        <v>0</v>
      </c>
      <c r="N45" s="26">
        <f>'4.3.3 Input Sheet'!N45</f>
        <v>0</v>
      </c>
      <c r="O45" s="26">
        <f>'4.3.3 Input Sheet'!O45</f>
        <v>0</v>
      </c>
      <c r="P45" s="26">
        <f>'4.3.3 Input Sheet'!P45</f>
        <v>0</v>
      </c>
      <c r="Q45" s="26">
        <f>'4.3.3 Input Sheet'!Q45</f>
        <v>0</v>
      </c>
      <c r="R45" s="10">
        <f>SUM(M45:Q45)</f>
        <v>0</v>
      </c>
      <c r="T45" s="26">
        <f>'4.3.3 Input Sheet'!T45</f>
        <v>0</v>
      </c>
      <c r="U45" s="26">
        <f>'4.3.3 Input Sheet'!U45</f>
        <v>0</v>
      </c>
      <c r="V45" s="26">
        <f>'4.3.3 Input Sheet'!V45</f>
        <v>0</v>
      </c>
      <c r="W45" s="26">
        <f>'4.3.3 Input Sheet'!W45</f>
        <v>0</v>
      </c>
      <c r="X45" s="26">
        <f>'4.3.3 Input Sheet'!X45</f>
        <v>0</v>
      </c>
      <c r="Y45" s="10">
        <f>SUM(T45:X45)</f>
        <v>0</v>
      </c>
      <c r="AA45" s="26">
        <f>'4.3.3 Input Sheet'!AA45</f>
        <v>0</v>
      </c>
      <c r="AB45" s="26">
        <f>'4.3.3 Input Sheet'!AB45</f>
        <v>0</v>
      </c>
      <c r="AC45" s="26">
        <f>'4.3.3 Input Sheet'!AC45</f>
        <v>0</v>
      </c>
      <c r="AD45" s="26">
        <f>'4.3.3 Input Sheet'!AD45</f>
        <v>0</v>
      </c>
      <c r="AE45" s="26">
        <f>'4.3.3 Input Sheet'!AE45</f>
        <v>0</v>
      </c>
      <c r="AF45" s="10">
        <f>SUM(AA45:AE45)</f>
        <v>0</v>
      </c>
      <c r="AH45" s="26">
        <f>'4.3.3 Input Sheet'!AH45</f>
        <v>0</v>
      </c>
      <c r="AI45" s="26">
        <f>'4.3.3 Input Sheet'!AI45</f>
        <v>0</v>
      </c>
      <c r="AJ45" s="26">
        <f>'4.3.3 Input Sheet'!AJ45</f>
        <v>0</v>
      </c>
      <c r="AK45" s="26">
        <f>'4.3.3 Input Sheet'!AK45</f>
        <v>0</v>
      </c>
      <c r="AL45" s="26">
        <f>'4.3.3 Input Sheet'!AL45</f>
        <v>0</v>
      </c>
      <c r="AM45" s="10">
        <f>SUM(AH45:AL45)</f>
        <v>0</v>
      </c>
      <c r="AO45" s="9" t="str">
        <f>+'4.3.1 Risk Matrix'!L$19</f>
        <v>RI5</v>
      </c>
      <c r="AP45" s="9" t="str">
        <f>+'4.3.1 Risk Matrix'!M$19</f>
        <v>RI5</v>
      </c>
      <c r="AQ45" s="9" t="str">
        <f>+'4.3.1 Risk Matrix'!N$19</f>
        <v>RI5</v>
      </c>
      <c r="AR45" s="9" t="str">
        <f>+'4.3.1 Risk Matrix'!O$19</f>
        <v>RI5</v>
      </c>
      <c r="AS45" s="9" t="str">
        <f>+'4.3.1 Risk Matrix'!P$19</f>
        <v>RI4</v>
      </c>
      <c r="AV45" s="21" t="str">
        <f t="shared" si="63"/>
        <v>Above7 bar Special Crossings</v>
      </c>
      <c r="AW45" s="21" t="str">
        <f t="shared" si="64"/>
        <v>Asset Level</v>
      </c>
      <c r="AX45" s="21" t="str">
        <f t="shared" si="7"/>
        <v>Above7 bar Special CrossingsAsset Level</v>
      </c>
      <c r="AY45" s="21">
        <f t="shared" si="8"/>
        <v>0</v>
      </c>
      <c r="AZ45" s="21">
        <f t="shared" si="9"/>
        <v>0</v>
      </c>
      <c r="BA45" s="21">
        <f t="shared" si="10"/>
        <v>0</v>
      </c>
      <c r="BB45" s="21">
        <f t="shared" si="11"/>
        <v>0</v>
      </c>
      <c r="BC45" s="21">
        <f t="shared" si="12"/>
        <v>0</v>
      </c>
      <c r="BF45" s="21">
        <f t="shared" si="13"/>
        <v>0</v>
      </c>
      <c r="BG45" s="21">
        <f t="shared" si="14"/>
        <v>0</v>
      </c>
      <c r="BH45" s="21">
        <f t="shared" si="15"/>
        <v>0</v>
      </c>
      <c r="BI45" s="21">
        <f t="shared" si="16"/>
        <v>0</v>
      </c>
      <c r="BJ45" s="21">
        <f t="shared" si="17"/>
        <v>0</v>
      </c>
      <c r="BM45" s="21">
        <f t="shared" si="18"/>
        <v>0</v>
      </c>
      <c r="BN45" s="21">
        <f t="shared" si="19"/>
        <v>0</v>
      </c>
      <c r="BO45" s="21">
        <f t="shared" si="20"/>
        <v>0</v>
      </c>
      <c r="BP45" s="21">
        <f t="shared" si="21"/>
        <v>0</v>
      </c>
      <c r="BQ45" s="21">
        <f t="shared" si="22"/>
        <v>0</v>
      </c>
      <c r="BT45" s="21">
        <f t="shared" si="23"/>
        <v>0</v>
      </c>
      <c r="BU45" s="21">
        <f t="shared" si="24"/>
        <v>0</v>
      </c>
      <c r="BV45" s="21">
        <f t="shared" si="25"/>
        <v>0</v>
      </c>
      <c r="BW45" s="21">
        <f t="shared" si="26"/>
        <v>0</v>
      </c>
      <c r="BX45" s="21">
        <f t="shared" si="27"/>
        <v>0</v>
      </c>
      <c r="CA45" s="21">
        <f t="shared" si="28"/>
        <v>0</v>
      </c>
      <c r="CB45" s="21">
        <f t="shared" si="29"/>
        <v>0</v>
      </c>
      <c r="CC45" s="21">
        <f t="shared" si="30"/>
        <v>0</v>
      </c>
      <c r="CD45" s="21">
        <f t="shared" si="31"/>
        <v>0</v>
      </c>
      <c r="CE45" s="21">
        <f t="shared" si="32"/>
        <v>0</v>
      </c>
    </row>
    <row r="46" spans="1:83" ht="15.75" thickBot="1">
      <c r="A46" s="185"/>
      <c r="B46" s="179"/>
      <c r="C46" s="182"/>
      <c r="D46" s="176"/>
      <c r="E46" s="27" t="s">
        <v>11</v>
      </c>
      <c r="F46" s="26">
        <f>'4.3.3 Input Sheet'!F46</f>
        <v>0</v>
      </c>
      <c r="G46" s="26">
        <f>'4.3.3 Input Sheet'!G46</f>
        <v>0</v>
      </c>
      <c r="H46" s="26">
        <f>'4.3.3 Input Sheet'!H46</f>
        <v>0</v>
      </c>
      <c r="I46" s="26">
        <f>'4.3.3 Input Sheet'!I46</f>
        <v>0</v>
      </c>
      <c r="J46" s="26">
        <f>'4.3.3 Input Sheet'!J46</f>
        <v>0</v>
      </c>
      <c r="K46" s="11">
        <f t="shared" ref="K46:K48" si="75">SUM(F46:J46)</f>
        <v>0</v>
      </c>
      <c r="M46" s="26">
        <f>'4.3.3 Input Sheet'!M46</f>
        <v>0</v>
      </c>
      <c r="N46" s="26">
        <f>'4.3.3 Input Sheet'!N46</f>
        <v>0</v>
      </c>
      <c r="O46" s="26">
        <f>'4.3.3 Input Sheet'!O46</f>
        <v>0</v>
      </c>
      <c r="P46" s="26">
        <f>'4.3.3 Input Sheet'!P46</f>
        <v>0</v>
      </c>
      <c r="Q46" s="26">
        <f>'4.3.3 Input Sheet'!Q46</f>
        <v>0</v>
      </c>
      <c r="R46" s="11">
        <f t="shared" ref="R46:R48" si="76">SUM(M46:Q46)</f>
        <v>0</v>
      </c>
      <c r="T46" s="26">
        <f>'4.3.3 Input Sheet'!T46</f>
        <v>0</v>
      </c>
      <c r="U46" s="26">
        <f>'4.3.3 Input Sheet'!U46</f>
        <v>0</v>
      </c>
      <c r="V46" s="26">
        <f>'4.3.3 Input Sheet'!V46</f>
        <v>0</v>
      </c>
      <c r="W46" s="26">
        <f>'4.3.3 Input Sheet'!W46</f>
        <v>0</v>
      </c>
      <c r="X46" s="26">
        <f>'4.3.3 Input Sheet'!X46</f>
        <v>0</v>
      </c>
      <c r="Y46" s="11">
        <f t="shared" ref="Y46:Y48" si="77">SUM(T46:X46)</f>
        <v>0</v>
      </c>
      <c r="AA46" s="26">
        <f>'4.3.3 Input Sheet'!AA46</f>
        <v>0</v>
      </c>
      <c r="AB46" s="26">
        <f>'4.3.3 Input Sheet'!AB46</f>
        <v>0</v>
      </c>
      <c r="AC46" s="26">
        <f>'4.3.3 Input Sheet'!AC46</f>
        <v>0</v>
      </c>
      <c r="AD46" s="26">
        <f>'4.3.3 Input Sheet'!AD46</f>
        <v>0</v>
      </c>
      <c r="AE46" s="26">
        <f>'4.3.3 Input Sheet'!AE46</f>
        <v>0</v>
      </c>
      <c r="AF46" s="11">
        <f t="shared" ref="AF46:AF48" si="78">SUM(AA46:AE46)</f>
        <v>0</v>
      </c>
      <c r="AH46" s="26">
        <f>'4.3.3 Input Sheet'!AH46</f>
        <v>0</v>
      </c>
      <c r="AI46" s="26">
        <f>'4.3.3 Input Sheet'!AI46</f>
        <v>0</v>
      </c>
      <c r="AJ46" s="26">
        <f>'4.3.3 Input Sheet'!AJ46</f>
        <v>0</v>
      </c>
      <c r="AK46" s="26">
        <f>'4.3.3 Input Sheet'!AK46</f>
        <v>0</v>
      </c>
      <c r="AL46" s="26">
        <f>'4.3.3 Input Sheet'!AL46</f>
        <v>0</v>
      </c>
      <c r="AM46" s="11">
        <f t="shared" ref="AM46:AM48" si="79">SUM(AH46:AL46)</f>
        <v>0</v>
      </c>
      <c r="AO46" s="9" t="str">
        <f>+'4.3.1 Risk Matrix'!L$18</f>
        <v>RI5</v>
      </c>
      <c r="AP46" s="9" t="str">
        <f>+'4.3.1 Risk Matrix'!M$18</f>
        <v>RI5</v>
      </c>
      <c r="AQ46" s="9" t="str">
        <f>+'4.3.1 Risk Matrix'!N$18</f>
        <v>RI4</v>
      </c>
      <c r="AR46" s="9" t="str">
        <f>+'4.3.1 Risk Matrix'!O$18</f>
        <v>RI3</v>
      </c>
      <c r="AS46" s="9" t="str">
        <f>+'4.3.1 Risk Matrix'!P$18</f>
        <v>RI3</v>
      </c>
      <c r="AV46" s="21" t="str">
        <f t="shared" si="63"/>
        <v>Above7 bar Special Crossings</v>
      </c>
      <c r="AW46" s="21" t="str">
        <f t="shared" si="64"/>
        <v>Asset Level</v>
      </c>
      <c r="AX46" s="21" t="str">
        <f t="shared" si="7"/>
        <v>Above7 bar Special CrossingsAsset Level</v>
      </c>
      <c r="AY46" s="21">
        <f t="shared" si="8"/>
        <v>0</v>
      </c>
      <c r="AZ46" s="21">
        <f t="shared" si="9"/>
        <v>0</v>
      </c>
      <c r="BA46" s="21">
        <f t="shared" si="10"/>
        <v>0</v>
      </c>
      <c r="BB46" s="21">
        <f t="shared" si="11"/>
        <v>0</v>
      </c>
      <c r="BC46" s="21">
        <f t="shared" si="12"/>
        <v>0</v>
      </c>
      <c r="BF46" s="21">
        <f t="shared" si="13"/>
        <v>0</v>
      </c>
      <c r="BG46" s="21">
        <f t="shared" si="14"/>
        <v>0</v>
      </c>
      <c r="BH46" s="21">
        <f t="shared" si="15"/>
        <v>0</v>
      </c>
      <c r="BI46" s="21">
        <f t="shared" si="16"/>
        <v>0</v>
      </c>
      <c r="BJ46" s="21">
        <f t="shared" si="17"/>
        <v>0</v>
      </c>
      <c r="BM46" s="21">
        <f t="shared" si="18"/>
        <v>0</v>
      </c>
      <c r="BN46" s="21">
        <f t="shared" si="19"/>
        <v>0</v>
      </c>
      <c r="BO46" s="21">
        <f t="shared" si="20"/>
        <v>0</v>
      </c>
      <c r="BP46" s="21">
        <f t="shared" si="21"/>
        <v>0</v>
      </c>
      <c r="BQ46" s="21">
        <f t="shared" si="22"/>
        <v>0</v>
      </c>
      <c r="BT46" s="21">
        <f t="shared" si="23"/>
        <v>0</v>
      </c>
      <c r="BU46" s="21">
        <f t="shared" si="24"/>
        <v>0</v>
      </c>
      <c r="BV46" s="21">
        <f t="shared" si="25"/>
        <v>0</v>
      </c>
      <c r="BW46" s="21">
        <f t="shared" si="26"/>
        <v>0</v>
      </c>
      <c r="BX46" s="21">
        <f t="shared" si="27"/>
        <v>0</v>
      </c>
      <c r="CA46" s="21">
        <f t="shared" si="28"/>
        <v>0</v>
      </c>
      <c r="CB46" s="21">
        <f t="shared" si="29"/>
        <v>0</v>
      </c>
      <c r="CC46" s="21">
        <f t="shared" si="30"/>
        <v>0</v>
      </c>
      <c r="CD46" s="21">
        <f t="shared" si="31"/>
        <v>0</v>
      </c>
      <c r="CE46" s="21">
        <f t="shared" si="32"/>
        <v>0</v>
      </c>
    </row>
    <row r="47" spans="1:83" ht="15.75" thickBot="1">
      <c r="A47" s="185"/>
      <c r="B47" s="179"/>
      <c r="C47" s="182"/>
      <c r="D47" s="176"/>
      <c r="E47" s="27" t="s">
        <v>12</v>
      </c>
      <c r="F47" s="26">
        <f>'4.3.3 Input Sheet'!F47</f>
        <v>0</v>
      </c>
      <c r="G47" s="26">
        <f>'4.3.3 Input Sheet'!G47</f>
        <v>0</v>
      </c>
      <c r="H47" s="26">
        <f>'4.3.3 Input Sheet'!H47</f>
        <v>0</v>
      </c>
      <c r="I47" s="26">
        <f>'4.3.3 Input Sheet'!I47</f>
        <v>0</v>
      </c>
      <c r="J47" s="26">
        <f>'4.3.3 Input Sheet'!J47</f>
        <v>0</v>
      </c>
      <c r="K47" s="11">
        <f t="shared" si="75"/>
        <v>0</v>
      </c>
      <c r="M47" s="26">
        <f>'4.3.3 Input Sheet'!M47</f>
        <v>0</v>
      </c>
      <c r="N47" s="26">
        <f>'4.3.3 Input Sheet'!N47</f>
        <v>0</v>
      </c>
      <c r="O47" s="26">
        <f>'4.3.3 Input Sheet'!O47</f>
        <v>0</v>
      </c>
      <c r="P47" s="26">
        <f>'4.3.3 Input Sheet'!P47</f>
        <v>0</v>
      </c>
      <c r="Q47" s="26">
        <f>'4.3.3 Input Sheet'!Q47</f>
        <v>0</v>
      </c>
      <c r="R47" s="11">
        <f t="shared" si="76"/>
        <v>0</v>
      </c>
      <c r="T47" s="26">
        <f>'4.3.3 Input Sheet'!T47</f>
        <v>0</v>
      </c>
      <c r="U47" s="26">
        <f>'4.3.3 Input Sheet'!U47</f>
        <v>0</v>
      </c>
      <c r="V47" s="26">
        <f>'4.3.3 Input Sheet'!V47</f>
        <v>0</v>
      </c>
      <c r="W47" s="26">
        <f>'4.3.3 Input Sheet'!W47</f>
        <v>0</v>
      </c>
      <c r="X47" s="26">
        <f>'4.3.3 Input Sheet'!X47</f>
        <v>0</v>
      </c>
      <c r="Y47" s="11">
        <f t="shared" si="77"/>
        <v>0</v>
      </c>
      <c r="AA47" s="26">
        <f>'4.3.3 Input Sheet'!AA47</f>
        <v>0</v>
      </c>
      <c r="AB47" s="26">
        <f>'4.3.3 Input Sheet'!AB47</f>
        <v>0</v>
      </c>
      <c r="AC47" s="26">
        <f>'4.3.3 Input Sheet'!AC47</f>
        <v>0</v>
      </c>
      <c r="AD47" s="26">
        <f>'4.3.3 Input Sheet'!AD47</f>
        <v>0</v>
      </c>
      <c r="AE47" s="26">
        <f>'4.3.3 Input Sheet'!AE47</f>
        <v>0</v>
      </c>
      <c r="AF47" s="11">
        <f t="shared" si="78"/>
        <v>0</v>
      </c>
      <c r="AH47" s="26">
        <f>'4.3.3 Input Sheet'!AH47</f>
        <v>0</v>
      </c>
      <c r="AI47" s="26">
        <f>'4.3.3 Input Sheet'!AI47</f>
        <v>0</v>
      </c>
      <c r="AJ47" s="26">
        <f>'4.3.3 Input Sheet'!AJ47</f>
        <v>0</v>
      </c>
      <c r="AK47" s="26">
        <f>'4.3.3 Input Sheet'!AK47</f>
        <v>0</v>
      </c>
      <c r="AL47" s="26">
        <f>'4.3.3 Input Sheet'!AL47</f>
        <v>0</v>
      </c>
      <c r="AM47" s="11">
        <f t="shared" si="79"/>
        <v>0</v>
      </c>
      <c r="AO47" s="9" t="str">
        <f>+'4.3.1 Risk Matrix'!L$17</f>
        <v>RI5</v>
      </c>
      <c r="AP47" s="9" t="str">
        <f>+'4.3.1 Risk Matrix'!M$17</f>
        <v>RI4</v>
      </c>
      <c r="AQ47" s="9" t="str">
        <f>+'4.3.1 Risk Matrix'!N$17</f>
        <v>RI3</v>
      </c>
      <c r="AR47" s="9" t="str">
        <f>+'4.3.1 Risk Matrix'!O$17</f>
        <v>RI2</v>
      </c>
      <c r="AS47" s="9" t="str">
        <f>+'4.3.1 Risk Matrix'!P$17</f>
        <v>RI2</v>
      </c>
      <c r="AV47" s="21" t="str">
        <f t="shared" si="63"/>
        <v>Above7 bar Special Crossings</v>
      </c>
      <c r="AW47" s="21" t="str">
        <f t="shared" si="64"/>
        <v>Asset Level</v>
      </c>
      <c r="AX47" s="21" t="str">
        <f t="shared" si="7"/>
        <v>Above7 bar Special CrossingsAsset Level</v>
      </c>
      <c r="AY47" s="21">
        <f t="shared" si="8"/>
        <v>0</v>
      </c>
      <c r="AZ47" s="21">
        <f t="shared" si="9"/>
        <v>0</v>
      </c>
      <c r="BA47" s="21">
        <f t="shared" si="10"/>
        <v>0</v>
      </c>
      <c r="BB47" s="21">
        <f t="shared" si="11"/>
        <v>0</v>
      </c>
      <c r="BC47" s="21">
        <f t="shared" si="12"/>
        <v>0</v>
      </c>
      <c r="BF47" s="21">
        <f t="shared" si="13"/>
        <v>0</v>
      </c>
      <c r="BG47" s="21">
        <f t="shared" si="14"/>
        <v>0</v>
      </c>
      <c r="BH47" s="21">
        <f t="shared" si="15"/>
        <v>0</v>
      </c>
      <c r="BI47" s="21">
        <f t="shared" si="16"/>
        <v>0</v>
      </c>
      <c r="BJ47" s="21">
        <f t="shared" si="17"/>
        <v>0</v>
      </c>
      <c r="BM47" s="21">
        <f t="shared" si="18"/>
        <v>0</v>
      </c>
      <c r="BN47" s="21">
        <f t="shared" si="19"/>
        <v>0</v>
      </c>
      <c r="BO47" s="21">
        <f t="shared" si="20"/>
        <v>0</v>
      </c>
      <c r="BP47" s="21">
        <f t="shared" si="21"/>
        <v>0</v>
      </c>
      <c r="BQ47" s="21">
        <f t="shared" si="22"/>
        <v>0</v>
      </c>
      <c r="BT47" s="21">
        <f t="shared" si="23"/>
        <v>0</v>
      </c>
      <c r="BU47" s="21">
        <f t="shared" si="24"/>
        <v>0</v>
      </c>
      <c r="BV47" s="21">
        <f t="shared" si="25"/>
        <v>0</v>
      </c>
      <c r="BW47" s="21">
        <f t="shared" si="26"/>
        <v>0</v>
      </c>
      <c r="BX47" s="21">
        <f t="shared" si="27"/>
        <v>0</v>
      </c>
      <c r="CA47" s="21">
        <f t="shared" si="28"/>
        <v>0</v>
      </c>
      <c r="CB47" s="21">
        <f t="shared" si="29"/>
        <v>0</v>
      </c>
      <c r="CC47" s="21">
        <f t="shared" si="30"/>
        <v>0</v>
      </c>
      <c r="CD47" s="21">
        <f t="shared" si="31"/>
        <v>0</v>
      </c>
      <c r="CE47" s="21">
        <f t="shared" si="32"/>
        <v>0</v>
      </c>
    </row>
    <row r="48" spans="1:83" ht="15.75" thickBot="1">
      <c r="A48" s="186"/>
      <c r="B48" s="180"/>
      <c r="C48" s="183"/>
      <c r="D48" s="177"/>
      <c r="E48" s="28" t="s">
        <v>13</v>
      </c>
      <c r="F48" s="26">
        <f>'4.3.3 Input Sheet'!F48</f>
        <v>0</v>
      </c>
      <c r="G48" s="26">
        <f>'4.3.3 Input Sheet'!G48</f>
        <v>41</v>
      </c>
      <c r="H48" s="26">
        <f>'4.3.3 Input Sheet'!H48</f>
        <v>82</v>
      </c>
      <c r="I48" s="26">
        <f>'4.3.3 Input Sheet'!I48</f>
        <v>0</v>
      </c>
      <c r="J48" s="26">
        <f>'4.3.3 Input Sheet'!J48</f>
        <v>0</v>
      </c>
      <c r="K48" s="12">
        <f t="shared" si="75"/>
        <v>123</v>
      </c>
      <c r="M48" s="26">
        <f>'4.3.3 Input Sheet'!M48</f>
        <v>0</v>
      </c>
      <c r="N48" s="26">
        <f>'4.3.3 Input Sheet'!N48</f>
        <v>41</v>
      </c>
      <c r="O48" s="26">
        <f>'4.3.3 Input Sheet'!O48</f>
        <v>82</v>
      </c>
      <c r="P48" s="26">
        <f>'4.3.3 Input Sheet'!P48</f>
        <v>0</v>
      </c>
      <c r="Q48" s="26">
        <f>'4.3.3 Input Sheet'!Q48</f>
        <v>0</v>
      </c>
      <c r="R48" s="12">
        <f t="shared" si="76"/>
        <v>123</v>
      </c>
      <c r="T48" s="26">
        <f>'4.3.3 Input Sheet'!T48</f>
        <v>0</v>
      </c>
      <c r="U48" s="26">
        <f>'4.3.3 Input Sheet'!U48</f>
        <v>10</v>
      </c>
      <c r="V48" s="26">
        <f>'4.3.3 Input Sheet'!V48</f>
        <v>102</v>
      </c>
      <c r="W48" s="26">
        <f>'4.3.3 Input Sheet'!W48</f>
        <v>11</v>
      </c>
      <c r="X48" s="26">
        <f>'4.3.3 Input Sheet'!X48</f>
        <v>0</v>
      </c>
      <c r="Y48" s="12">
        <f t="shared" si="77"/>
        <v>123</v>
      </c>
      <c r="AA48" s="26">
        <f>'4.3.3 Input Sheet'!AA48</f>
        <v>0</v>
      </c>
      <c r="AB48" s="26">
        <f>'4.3.3 Input Sheet'!AB48</f>
        <v>41</v>
      </c>
      <c r="AC48" s="26">
        <f>'4.3.3 Input Sheet'!AC48</f>
        <v>82</v>
      </c>
      <c r="AD48" s="26">
        <f>'4.3.3 Input Sheet'!AD48</f>
        <v>0</v>
      </c>
      <c r="AE48" s="26">
        <f>'4.3.3 Input Sheet'!AE48</f>
        <v>0</v>
      </c>
      <c r="AF48" s="12">
        <f t="shared" si="78"/>
        <v>123</v>
      </c>
      <c r="AH48" s="26">
        <f>'4.3.3 Input Sheet'!AH48</f>
        <v>0</v>
      </c>
      <c r="AI48" s="26">
        <f>'4.3.3 Input Sheet'!AI48</f>
        <v>0</v>
      </c>
      <c r="AJ48" s="26">
        <f>'4.3.3 Input Sheet'!AJ48</f>
        <v>96</v>
      </c>
      <c r="AK48" s="26">
        <f>'4.3.3 Input Sheet'!AK48</f>
        <v>26</v>
      </c>
      <c r="AL48" s="26">
        <f>'4.3.3 Input Sheet'!AL48</f>
        <v>1</v>
      </c>
      <c r="AM48" s="12">
        <f t="shared" si="79"/>
        <v>123</v>
      </c>
      <c r="AO48" s="9" t="str">
        <f>+'4.3.1 Risk Matrix'!L$16</f>
        <v>RI4</v>
      </c>
      <c r="AP48" s="9" t="str">
        <f>+'4.3.1 Risk Matrix'!M$16</f>
        <v>RI3</v>
      </c>
      <c r="AQ48" s="9" t="str">
        <f>+'4.3.1 Risk Matrix'!N$16</f>
        <v>RI2</v>
      </c>
      <c r="AR48" s="9" t="str">
        <f>+'4.3.1 Risk Matrix'!O$16</f>
        <v>RI1</v>
      </c>
      <c r="AS48" s="9" t="str">
        <f>+'4.3.1 Risk Matrix'!P$16</f>
        <v>RI1</v>
      </c>
      <c r="AV48" s="21" t="str">
        <f t="shared" si="63"/>
        <v>Above7 bar Special Crossings</v>
      </c>
      <c r="AW48" s="21" t="str">
        <f t="shared" si="64"/>
        <v>Asset Level</v>
      </c>
      <c r="AX48" s="21" t="str">
        <f t="shared" si="7"/>
        <v>Above7 bar Special CrossingsAsset Level</v>
      </c>
      <c r="AY48" s="21">
        <f t="shared" si="8"/>
        <v>0</v>
      </c>
      <c r="AZ48" s="21">
        <f t="shared" si="9"/>
        <v>82</v>
      </c>
      <c r="BA48" s="21">
        <f t="shared" si="10"/>
        <v>41</v>
      </c>
      <c r="BB48" s="21">
        <f t="shared" si="11"/>
        <v>0</v>
      </c>
      <c r="BC48" s="21">
        <f t="shared" si="12"/>
        <v>0</v>
      </c>
      <c r="BF48" s="21">
        <f t="shared" si="13"/>
        <v>0</v>
      </c>
      <c r="BG48" s="21">
        <f t="shared" si="14"/>
        <v>82</v>
      </c>
      <c r="BH48" s="21">
        <f t="shared" si="15"/>
        <v>41</v>
      </c>
      <c r="BI48" s="21">
        <f t="shared" si="16"/>
        <v>0</v>
      </c>
      <c r="BJ48" s="21">
        <f t="shared" si="17"/>
        <v>0</v>
      </c>
      <c r="BM48" s="21">
        <f t="shared" si="18"/>
        <v>11</v>
      </c>
      <c r="BN48" s="21">
        <f t="shared" si="19"/>
        <v>102</v>
      </c>
      <c r="BO48" s="21">
        <f t="shared" si="20"/>
        <v>10</v>
      </c>
      <c r="BP48" s="21">
        <f t="shared" si="21"/>
        <v>0</v>
      </c>
      <c r="BQ48" s="21">
        <f t="shared" si="22"/>
        <v>0</v>
      </c>
      <c r="BT48" s="21">
        <f t="shared" si="23"/>
        <v>0</v>
      </c>
      <c r="BU48" s="21">
        <f t="shared" si="24"/>
        <v>82</v>
      </c>
      <c r="BV48" s="21">
        <f t="shared" si="25"/>
        <v>41</v>
      </c>
      <c r="BW48" s="21">
        <f t="shared" si="26"/>
        <v>0</v>
      </c>
      <c r="BX48" s="21">
        <f t="shared" si="27"/>
        <v>0</v>
      </c>
      <c r="CA48" s="21">
        <f t="shared" si="28"/>
        <v>27</v>
      </c>
      <c r="CB48" s="21">
        <f t="shared" si="29"/>
        <v>96</v>
      </c>
      <c r="CC48" s="21">
        <f t="shared" si="30"/>
        <v>0</v>
      </c>
      <c r="CD48" s="21">
        <f t="shared" si="31"/>
        <v>0</v>
      </c>
      <c r="CE48" s="21">
        <f t="shared" si="32"/>
        <v>0</v>
      </c>
    </row>
    <row r="49" spans="1:83" ht="15" customHeight="1" thickBot="1">
      <c r="A49" s="184">
        <v>12</v>
      </c>
      <c r="B49" s="178" t="s">
        <v>66</v>
      </c>
      <c r="C49" s="181" t="s">
        <v>36</v>
      </c>
      <c r="D49" s="175" t="s">
        <v>44</v>
      </c>
      <c r="E49" s="25" t="str">
        <f t="shared" ref="E49:E60" si="80">E45</f>
        <v>Low</v>
      </c>
      <c r="F49" s="26">
        <f>'4.3.3 Input Sheet'!F49</f>
        <v>0</v>
      </c>
      <c r="G49" s="26">
        <f>'4.3.3 Input Sheet'!G49</f>
        <v>0</v>
      </c>
      <c r="H49" s="26">
        <f>'4.3.3 Input Sheet'!H49</f>
        <v>0</v>
      </c>
      <c r="I49" s="26">
        <f>'4.3.3 Input Sheet'!I49</f>
        <v>0</v>
      </c>
      <c r="J49" s="26">
        <f>'4.3.3 Input Sheet'!J49</f>
        <v>0</v>
      </c>
      <c r="K49" s="10">
        <f>SUM(F49:J49)</f>
        <v>0</v>
      </c>
      <c r="M49" s="26">
        <f>'4.3.3 Input Sheet'!M49</f>
        <v>0</v>
      </c>
      <c r="N49" s="26">
        <f>'4.3.3 Input Sheet'!N49</f>
        <v>0</v>
      </c>
      <c r="O49" s="26">
        <f>'4.3.3 Input Sheet'!O49</f>
        <v>0</v>
      </c>
      <c r="P49" s="26">
        <f>'4.3.3 Input Sheet'!P49</f>
        <v>0</v>
      </c>
      <c r="Q49" s="26">
        <f>'4.3.3 Input Sheet'!Q49</f>
        <v>0</v>
      </c>
      <c r="R49" s="10">
        <f>SUM(M49:Q49)</f>
        <v>0</v>
      </c>
      <c r="T49" s="26">
        <f>'4.3.3 Input Sheet'!T49</f>
        <v>0</v>
      </c>
      <c r="U49" s="26">
        <f>'4.3.3 Input Sheet'!U49</f>
        <v>0</v>
      </c>
      <c r="V49" s="26">
        <f>'4.3.3 Input Sheet'!V49</f>
        <v>0</v>
      </c>
      <c r="W49" s="26">
        <f>'4.3.3 Input Sheet'!W49</f>
        <v>0</v>
      </c>
      <c r="X49" s="26">
        <f>'4.3.3 Input Sheet'!X49</f>
        <v>0</v>
      </c>
      <c r="Y49" s="10">
        <f>SUM(T49:X49)</f>
        <v>0</v>
      </c>
      <c r="AA49" s="26">
        <f>'4.3.3 Input Sheet'!AA49</f>
        <v>0</v>
      </c>
      <c r="AB49" s="26">
        <f>'4.3.3 Input Sheet'!AB49</f>
        <v>0</v>
      </c>
      <c r="AC49" s="26">
        <f>'4.3.3 Input Sheet'!AC49</f>
        <v>0</v>
      </c>
      <c r="AD49" s="26">
        <f>'4.3.3 Input Sheet'!AD49</f>
        <v>0</v>
      </c>
      <c r="AE49" s="26">
        <f>'4.3.3 Input Sheet'!AE49</f>
        <v>0</v>
      </c>
      <c r="AF49" s="10">
        <f>SUM(AA49:AE49)</f>
        <v>0</v>
      </c>
      <c r="AH49" s="26">
        <f>'4.3.3 Input Sheet'!AH49</f>
        <v>0</v>
      </c>
      <c r="AI49" s="26">
        <f>'4.3.3 Input Sheet'!AI49</f>
        <v>0</v>
      </c>
      <c r="AJ49" s="26">
        <f>'4.3.3 Input Sheet'!AJ49</f>
        <v>0</v>
      </c>
      <c r="AK49" s="26">
        <f>'4.3.3 Input Sheet'!AK49</f>
        <v>0</v>
      </c>
      <c r="AL49" s="26">
        <f>'4.3.3 Input Sheet'!AL49</f>
        <v>0</v>
      </c>
      <c r="AM49" s="10">
        <f>SUM(AH49:AL49)</f>
        <v>0</v>
      </c>
      <c r="AO49" s="9" t="str">
        <f>+'4.3.1 Risk Matrix'!L$19</f>
        <v>RI5</v>
      </c>
      <c r="AP49" s="9" t="str">
        <f>+'4.3.1 Risk Matrix'!M$19</f>
        <v>RI5</v>
      </c>
      <c r="AQ49" s="9" t="str">
        <f>+'4.3.1 Risk Matrix'!N$19</f>
        <v>RI5</v>
      </c>
      <c r="AR49" s="9" t="str">
        <f>+'4.3.1 Risk Matrix'!O$19</f>
        <v>RI5</v>
      </c>
      <c r="AS49" s="9" t="str">
        <f>+'4.3.1 Risk Matrix'!P$19</f>
        <v>RI4</v>
      </c>
      <c r="AV49" s="21" t="str">
        <f t="shared" si="63"/>
        <v>Below7 bar Special Crossings</v>
      </c>
      <c r="AW49" s="21" t="str">
        <f t="shared" si="64"/>
        <v>Asset Level</v>
      </c>
      <c r="AX49" s="21" t="str">
        <f t="shared" si="7"/>
        <v>Below7 bar Special CrossingsAsset Level</v>
      </c>
      <c r="AY49" s="21">
        <f t="shared" si="8"/>
        <v>0</v>
      </c>
      <c r="AZ49" s="21">
        <f t="shared" si="9"/>
        <v>0</v>
      </c>
      <c r="BA49" s="21">
        <f t="shared" si="10"/>
        <v>0</v>
      </c>
      <c r="BB49" s="21">
        <f t="shared" si="11"/>
        <v>0</v>
      </c>
      <c r="BC49" s="21">
        <f t="shared" si="12"/>
        <v>0</v>
      </c>
      <c r="BF49" s="21">
        <f t="shared" si="13"/>
        <v>0</v>
      </c>
      <c r="BG49" s="21">
        <f t="shared" si="14"/>
        <v>0</v>
      </c>
      <c r="BH49" s="21">
        <f t="shared" si="15"/>
        <v>0</v>
      </c>
      <c r="BI49" s="21">
        <f t="shared" si="16"/>
        <v>0</v>
      </c>
      <c r="BJ49" s="21">
        <f t="shared" si="17"/>
        <v>0</v>
      </c>
      <c r="BM49" s="21">
        <f t="shared" si="18"/>
        <v>0</v>
      </c>
      <c r="BN49" s="21">
        <f t="shared" si="19"/>
        <v>0</v>
      </c>
      <c r="BO49" s="21">
        <f t="shared" si="20"/>
        <v>0</v>
      </c>
      <c r="BP49" s="21">
        <f t="shared" si="21"/>
        <v>0</v>
      </c>
      <c r="BQ49" s="21">
        <f t="shared" si="22"/>
        <v>0</v>
      </c>
      <c r="BT49" s="21">
        <f t="shared" si="23"/>
        <v>0</v>
      </c>
      <c r="BU49" s="21">
        <f t="shared" si="24"/>
        <v>0</v>
      </c>
      <c r="BV49" s="21">
        <f t="shared" si="25"/>
        <v>0</v>
      </c>
      <c r="BW49" s="21">
        <f t="shared" si="26"/>
        <v>0</v>
      </c>
      <c r="BX49" s="21">
        <f t="shared" si="27"/>
        <v>0</v>
      </c>
      <c r="CA49" s="21">
        <f t="shared" si="28"/>
        <v>0</v>
      </c>
      <c r="CB49" s="21">
        <f t="shared" si="29"/>
        <v>0</v>
      </c>
      <c r="CC49" s="21">
        <f t="shared" si="30"/>
        <v>0</v>
      </c>
      <c r="CD49" s="21">
        <f t="shared" si="31"/>
        <v>0</v>
      </c>
      <c r="CE49" s="21">
        <f t="shared" si="32"/>
        <v>0</v>
      </c>
    </row>
    <row r="50" spans="1:83" ht="15.75" thickBot="1">
      <c r="A50" s="185"/>
      <c r="B50" s="179"/>
      <c r="C50" s="182"/>
      <c r="D50" s="176"/>
      <c r="E50" s="27" t="str">
        <f t="shared" si="80"/>
        <v>Medium</v>
      </c>
      <c r="F50" s="26">
        <f>'4.3.3 Input Sheet'!F50</f>
        <v>0</v>
      </c>
      <c r="G50" s="26">
        <f>'4.3.3 Input Sheet'!G50</f>
        <v>0</v>
      </c>
      <c r="H50" s="26">
        <f>'4.3.3 Input Sheet'!H50</f>
        <v>0</v>
      </c>
      <c r="I50" s="26">
        <f>'4.3.3 Input Sheet'!I50</f>
        <v>0</v>
      </c>
      <c r="J50" s="26">
        <f>'4.3.3 Input Sheet'!J50</f>
        <v>0</v>
      </c>
      <c r="K50" s="11">
        <f t="shared" ref="K50:K52" si="81">SUM(F50:J50)</f>
        <v>0</v>
      </c>
      <c r="M50" s="26">
        <f>'4.3.3 Input Sheet'!M50</f>
        <v>0</v>
      </c>
      <c r="N50" s="26">
        <f>'4.3.3 Input Sheet'!N50</f>
        <v>0</v>
      </c>
      <c r="O50" s="26">
        <f>'4.3.3 Input Sheet'!O50</f>
        <v>0</v>
      </c>
      <c r="P50" s="26">
        <f>'4.3.3 Input Sheet'!P50</f>
        <v>0</v>
      </c>
      <c r="Q50" s="26">
        <f>'4.3.3 Input Sheet'!Q50</f>
        <v>0</v>
      </c>
      <c r="R50" s="11">
        <f t="shared" ref="R50:R52" si="82">SUM(M50:Q50)</f>
        <v>0</v>
      </c>
      <c r="T50" s="26">
        <f>'4.3.3 Input Sheet'!T50</f>
        <v>0</v>
      </c>
      <c r="U50" s="26">
        <f>'4.3.3 Input Sheet'!U50</f>
        <v>0</v>
      </c>
      <c r="V50" s="26">
        <f>'4.3.3 Input Sheet'!V50</f>
        <v>0</v>
      </c>
      <c r="W50" s="26">
        <f>'4.3.3 Input Sheet'!W50</f>
        <v>0</v>
      </c>
      <c r="X50" s="26">
        <f>'4.3.3 Input Sheet'!X50</f>
        <v>0</v>
      </c>
      <c r="Y50" s="11">
        <f t="shared" ref="Y50:Y52" si="83">SUM(T50:X50)</f>
        <v>0</v>
      </c>
      <c r="AA50" s="26">
        <f>'4.3.3 Input Sheet'!AA50</f>
        <v>0</v>
      </c>
      <c r="AB50" s="26">
        <f>'4.3.3 Input Sheet'!AB50</f>
        <v>0</v>
      </c>
      <c r="AC50" s="26">
        <f>'4.3.3 Input Sheet'!AC50</f>
        <v>0</v>
      </c>
      <c r="AD50" s="26">
        <f>'4.3.3 Input Sheet'!AD50</f>
        <v>0</v>
      </c>
      <c r="AE50" s="26">
        <f>'4.3.3 Input Sheet'!AE50</f>
        <v>0</v>
      </c>
      <c r="AF50" s="11">
        <f t="shared" ref="AF50:AF52" si="84">SUM(AA50:AE50)</f>
        <v>0</v>
      </c>
      <c r="AH50" s="26">
        <f>'4.3.3 Input Sheet'!AH50</f>
        <v>0</v>
      </c>
      <c r="AI50" s="26">
        <f>'4.3.3 Input Sheet'!AI50</f>
        <v>0</v>
      </c>
      <c r="AJ50" s="26">
        <f>'4.3.3 Input Sheet'!AJ50</f>
        <v>0</v>
      </c>
      <c r="AK50" s="26">
        <f>'4.3.3 Input Sheet'!AK50</f>
        <v>0</v>
      </c>
      <c r="AL50" s="26">
        <f>'4.3.3 Input Sheet'!AL50</f>
        <v>0</v>
      </c>
      <c r="AM50" s="11">
        <f t="shared" ref="AM50:AM52" si="85">SUM(AH50:AL50)</f>
        <v>0</v>
      </c>
      <c r="AO50" s="9" t="str">
        <f>+'4.3.1 Risk Matrix'!L$18</f>
        <v>RI5</v>
      </c>
      <c r="AP50" s="9" t="str">
        <f>+'4.3.1 Risk Matrix'!M$18</f>
        <v>RI5</v>
      </c>
      <c r="AQ50" s="9" t="str">
        <f>+'4.3.1 Risk Matrix'!N$18</f>
        <v>RI4</v>
      </c>
      <c r="AR50" s="9" t="str">
        <f>+'4.3.1 Risk Matrix'!O$18</f>
        <v>RI3</v>
      </c>
      <c r="AS50" s="9" t="str">
        <f>+'4.3.1 Risk Matrix'!P$18</f>
        <v>RI3</v>
      </c>
      <c r="AV50" s="21" t="str">
        <f t="shared" si="63"/>
        <v>Below7 bar Special Crossings</v>
      </c>
      <c r="AW50" s="21" t="str">
        <f t="shared" si="64"/>
        <v>Asset Level</v>
      </c>
      <c r="AX50" s="21" t="str">
        <f t="shared" si="7"/>
        <v>Below7 bar Special CrossingsAsset Level</v>
      </c>
      <c r="AY50" s="21">
        <f t="shared" si="8"/>
        <v>0</v>
      </c>
      <c r="AZ50" s="21">
        <f t="shared" si="9"/>
        <v>0</v>
      </c>
      <c r="BA50" s="21">
        <f t="shared" si="10"/>
        <v>0</v>
      </c>
      <c r="BB50" s="21">
        <f t="shared" si="11"/>
        <v>0</v>
      </c>
      <c r="BC50" s="21">
        <f t="shared" si="12"/>
        <v>0</v>
      </c>
      <c r="BF50" s="21">
        <f t="shared" si="13"/>
        <v>0</v>
      </c>
      <c r="BG50" s="21">
        <f t="shared" si="14"/>
        <v>0</v>
      </c>
      <c r="BH50" s="21">
        <f t="shared" si="15"/>
        <v>0</v>
      </c>
      <c r="BI50" s="21">
        <f t="shared" si="16"/>
        <v>0</v>
      </c>
      <c r="BJ50" s="21">
        <f t="shared" si="17"/>
        <v>0</v>
      </c>
      <c r="BM50" s="21">
        <f t="shared" si="18"/>
        <v>0</v>
      </c>
      <c r="BN50" s="21">
        <f t="shared" si="19"/>
        <v>0</v>
      </c>
      <c r="BO50" s="21">
        <f t="shared" si="20"/>
        <v>0</v>
      </c>
      <c r="BP50" s="21">
        <f t="shared" si="21"/>
        <v>0</v>
      </c>
      <c r="BQ50" s="21">
        <f t="shared" si="22"/>
        <v>0</v>
      </c>
      <c r="BT50" s="21">
        <f t="shared" si="23"/>
        <v>0</v>
      </c>
      <c r="BU50" s="21">
        <f t="shared" si="24"/>
        <v>0</v>
      </c>
      <c r="BV50" s="21">
        <f t="shared" si="25"/>
        <v>0</v>
      </c>
      <c r="BW50" s="21">
        <f t="shared" si="26"/>
        <v>0</v>
      </c>
      <c r="BX50" s="21">
        <f t="shared" si="27"/>
        <v>0</v>
      </c>
      <c r="CA50" s="21">
        <f t="shared" si="28"/>
        <v>0</v>
      </c>
      <c r="CB50" s="21">
        <f t="shared" si="29"/>
        <v>0</v>
      </c>
      <c r="CC50" s="21">
        <f t="shared" si="30"/>
        <v>0</v>
      </c>
      <c r="CD50" s="21">
        <f t="shared" si="31"/>
        <v>0</v>
      </c>
      <c r="CE50" s="21">
        <f t="shared" si="32"/>
        <v>0</v>
      </c>
    </row>
    <row r="51" spans="1:83" ht="15.75" thickBot="1">
      <c r="A51" s="185"/>
      <c r="B51" s="179"/>
      <c r="C51" s="182"/>
      <c r="D51" s="176"/>
      <c r="E51" s="27" t="str">
        <f t="shared" si="80"/>
        <v>High</v>
      </c>
      <c r="F51" s="26">
        <f>'4.3.3 Input Sheet'!F51</f>
        <v>0</v>
      </c>
      <c r="G51" s="26">
        <f>'4.3.3 Input Sheet'!G51</f>
        <v>0</v>
      </c>
      <c r="H51" s="26">
        <f>'4.3.3 Input Sheet'!H51</f>
        <v>0</v>
      </c>
      <c r="I51" s="26">
        <f>'4.3.3 Input Sheet'!I51</f>
        <v>0</v>
      </c>
      <c r="J51" s="26">
        <f>'4.3.3 Input Sheet'!J51</f>
        <v>0</v>
      </c>
      <c r="K51" s="11">
        <f t="shared" si="81"/>
        <v>0</v>
      </c>
      <c r="M51" s="26">
        <f>'4.3.3 Input Sheet'!M51</f>
        <v>0</v>
      </c>
      <c r="N51" s="26">
        <f>'4.3.3 Input Sheet'!N51</f>
        <v>0</v>
      </c>
      <c r="O51" s="26">
        <f>'4.3.3 Input Sheet'!O51</f>
        <v>0</v>
      </c>
      <c r="P51" s="26">
        <f>'4.3.3 Input Sheet'!P51</f>
        <v>0</v>
      </c>
      <c r="Q51" s="26">
        <f>'4.3.3 Input Sheet'!Q51</f>
        <v>0</v>
      </c>
      <c r="R51" s="11">
        <f t="shared" si="82"/>
        <v>0</v>
      </c>
      <c r="T51" s="26">
        <f>'4.3.3 Input Sheet'!T51</f>
        <v>0</v>
      </c>
      <c r="U51" s="26">
        <f>'4.3.3 Input Sheet'!U51</f>
        <v>0</v>
      </c>
      <c r="V51" s="26">
        <f>'4.3.3 Input Sheet'!V51</f>
        <v>0</v>
      </c>
      <c r="W51" s="26">
        <f>'4.3.3 Input Sheet'!W51</f>
        <v>0</v>
      </c>
      <c r="X51" s="26">
        <f>'4.3.3 Input Sheet'!X51</f>
        <v>0</v>
      </c>
      <c r="Y51" s="11">
        <f t="shared" si="83"/>
        <v>0</v>
      </c>
      <c r="AA51" s="26">
        <f>'4.3.3 Input Sheet'!AA51</f>
        <v>0</v>
      </c>
      <c r="AB51" s="26">
        <f>'4.3.3 Input Sheet'!AB51</f>
        <v>0</v>
      </c>
      <c r="AC51" s="26">
        <f>'4.3.3 Input Sheet'!AC51</f>
        <v>0</v>
      </c>
      <c r="AD51" s="26">
        <f>'4.3.3 Input Sheet'!AD51</f>
        <v>0</v>
      </c>
      <c r="AE51" s="26">
        <f>'4.3.3 Input Sheet'!AE51</f>
        <v>0</v>
      </c>
      <c r="AF51" s="11">
        <f t="shared" si="84"/>
        <v>0</v>
      </c>
      <c r="AH51" s="26">
        <f>'4.3.3 Input Sheet'!AH51</f>
        <v>0</v>
      </c>
      <c r="AI51" s="26">
        <f>'4.3.3 Input Sheet'!AI51</f>
        <v>0</v>
      </c>
      <c r="AJ51" s="26">
        <f>'4.3.3 Input Sheet'!AJ51</f>
        <v>0</v>
      </c>
      <c r="AK51" s="26">
        <f>'4.3.3 Input Sheet'!AK51</f>
        <v>0</v>
      </c>
      <c r="AL51" s="26">
        <f>'4.3.3 Input Sheet'!AL51</f>
        <v>0</v>
      </c>
      <c r="AM51" s="11">
        <f t="shared" si="85"/>
        <v>0</v>
      </c>
      <c r="AO51" s="9" t="str">
        <f>+'4.3.1 Risk Matrix'!L$17</f>
        <v>RI5</v>
      </c>
      <c r="AP51" s="9" t="str">
        <f>+'4.3.1 Risk Matrix'!M$17</f>
        <v>RI4</v>
      </c>
      <c r="AQ51" s="9" t="str">
        <f>+'4.3.1 Risk Matrix'!N$17</f>
        <v>RI3</v>
      </c>
      <c r="AR51" s="9" t="str">
        <f>+'4.3.1 Risk Matrix'!O$17</f>
        <v>RI2</v>
      </c>
      <c r="AS51" s="9" t="str">
        <f>+'4.3.1 Risk Matrix'!P$17</f>
        <v>RI2</v>
      </c>
      <c r="AV51" s="21" t="str">
        <f t="shared" si="63"/>
        <v>Below7 bar Special Crossings</v>
      </c>
      <c r="AW51" s="21" t="str">
        <f t="shared" si="64"/>
        <v>Asset Level</v>
      </c>
      <c r="AX51" s="21" t="str">
        <f t="shared" si="7"/>
        <v>Below7 bar Special CrossingsAsset Level</v>
      </c>
      <c r="AY51" s="21">
        <f t="shared" si="8"/>
        <v>0</v>
      </c>
      <c r="AZ51" s="21">
        <f t="shared" si="9"/>
        <v>0</v>
      </c>
      <c r="BA51" s="21">
        <f t="shared" si="10"/>
        <v>0</v>
      </c>
      <c r="BB51" s="21">
        <f t="shared" si="11"/>
        <v>0</v>
      </c>
      <c r="BC51" s="21">
        <f t="shared" si="12"/>
        <v>0</v>
      </c>
      <c r="BF51" s="21">
        <f t="shared" si="13"/>
        <v>0</v>
      </c>
      <c r="BG51" s="21">
        <f t="shared" si="14"/>
        <v>0</v>
      </c>
      <c r="BH51" s="21">
        <f t="shared" si="15"/>
        <v>0</v>
      </c>
      <c r="BI51" s="21">
        <f t="shared" si="16"/>
        <v>0</v>
      </c>
      <c r="BJ51" s="21">
        <f t="shared" si="17"/>
        <v>0</v>
      </c>
      <c r="BM51" s="21">
        <f t="shared" si="18"/>
        <v>0</v>
      </c>
      <c r="BN51" s="21">
        <f t="shared" si="19"/>
        <v>0</v>
      </c>
      <c r="BO51" s="21">
        <f t="shared" si="20"/>
        <v>0</v>
      </c>
      <c r="BP51" s="21">
        <f t="shared" si="21"/>
        <v>0</v>
      </c>
      <c r="BQ51" s="21">
        <f t="shared" si="22"/>
        <v>0</v>
      </c>
      <c r="BT51" s="21">
        <f t="shared" si="23"/>
        <v>0</v>
      </c>
      <c r="BU51" s="21">
        <f t="shared" si="24"/>
        <v>0</v>
      </c>
      <c r="BV51" s="21">
        <f t="shared" si="25"/>
        <v>0</v>
      </c>
      <c r="BW51" s="21">
        <f t="shared" si="26"/>
        <v>0</v>
      </c>
      <c r="BX51" s="21">
        <f t="shared" si="27"/>
        <v>0</v>
      </c>
      <c r="CA51" s="21">
        <f t="shared" si="28"/>
        <v>0</v>
      </c>
      <c r="CB51" s="21">
        <f t="shared" si="29"/>
        <v>0</v>
      </c>
      <c r="CC51" s="21">
        <f t="shared" si="30"/>
        <v>0</v>
      </c>
      <c r="CD51" s="21">
        <f t="shared" si="31"/>
        <v>0</v>
      </c>
      <c r="CE51" s="21">
        <f t="shared" si="32"/>
        <v>0</v>
      </c>
    </row>
    <row r="52" spans="1:83" ht="15.75" thickBot="1">
      <c r="A52" s="186"/>
      <c r="B52" s="180"/>
      <c r="C52" s="183"/>
      <c r="D52" s="177"/>
      <c r="E52" s="28" t="str">
        <f t="shared" si="80"/>
        <v>Very High</v>
      </c>
      <c r="F52" s="26">
        <f>'4.3.3 Input Sheet'!F52</f>
        <v>2</v>
      </c>
      <c r="G52" s="26">
        <f>'4.3.3 Input Sheet'!G52</f>
        <v>173</v>
      </c>
      <c r="H52" s="26">
        <f>'4.3.3 Input Sheet'!H52</f>
        <v>223</v>
      </c>
      <c r="I52" s="26">
        <f>'4.3.3 Input Sheet'!I52</f>
        <v>97</v>
      </c>
      <c r="J52" s="26">
        <f>'4.3.3 Input Sheet'!J52</f>
        <v>2</v>
      </c>
      <c r="K52" s="12">
        <f t="shared" si="81"/>
        <v>497</v>
      </c>
      <c r="M52" s="26">
        <f>'4.3.3 Input Sheet'!M52</f>
        <v>2</v>
      </c>
      <c r="N52" s="26">
        <f>'4.3.3 Input Sheet'!N52</f>
        <v>106</v>
      </c>
      <c r="O52" s="26">
        <f>'4.3.3 Input Sheet'!O52</f>
        <v>308</v>
      </c>
      <c r="P52" s="26">
        <f>'4.3.3 Input Sheet'!P52</f>
        <v>64</v>
      </c>
      <c r="Q52" s="26">
        <f>'4.3.3 Input Sheet'!Q52</f>
        <v>0</v>
      </c>
      <c r="R52" s="12">
        <f t="shared" si="82"/>
        <v>480</v>
      </c>
      <c r="T52" s="26">
        <f>'4.3.3 Input Sheet'!T52</f>
        <v>2</v>
      </c>
      <c r="U52" s="26">
        <f>'4.3.3 Input Sheet'!U52</f>
        <v>43</v>
      </c>
      <c r="V52" s="26">
        <f>'4.3.3 Input Sheet'!V52</f>
        <v>308</v>
      </c>
      <c r="W52" s="26">
        <f>'4.3.3 Input Sheet'!W52</f>
        <v>84</v>
      </c>
      <c r="X52" s="26">
        <f>'4.3.3 Input Sheet'!X52</f>
        <v>60</v>
      </c>
      <c r="Y52" s="12">
        <f t="shared" si="83"/>
        <v>497</v>
      </c>
      <c r="AA52" s="26">
        <f>'4.3.3 Input Sheet'!AA52</f>
        <v>0</v>
      </c>
      <c r="AB52" s="26">
        <f>'4.3.3 Input Sheet'!AB52</f>
        <v>154</v>
      </c>
      <c r="AC52" s="26">
        <f>'4.3.3 Input Sheet'!AC52</f>
        <v>289</v>
      </c>
      <c r="AD52" s="26">
        <f>'4.3.3 Input Sheet'!AD52</f>
        <v>15</v>
      </c>
      <c r="AE52" s="26">
        <f>'4.3.3 Input Sheet'!AE52</f>
        <v>0</v>
      </c>
      <c r="AF52" s="12">
        <f t="shared" si="84"/>
        <v>458</v>
      </c>
      <c r="AH52" s="26">
        <f>'4.3.3 Input Sheet'!AH52</f>
        <v>0</v>
      </c>
      <c r="AI52" s="26">
        <f>'4.3.3 Input Sheet'!AI52</f>
        <v>2</v>
      </c>
      <c r="AJ52" s="26">
        <f>'4.3.3 Input Sheet'!AJ52</f>
        <v>289</v>
      </c>
      <c r="AK52" s="26">
        <f>'4.3.3 Input Sheet'!AK52</f>
        <v>96</v>
      </c>
      <c r="AL52" s="26">
        <f>'4.3.3 Input Sheet'!AL52</f>
        <v>110</v>
      </c>
      <c r="AM52" s="12">
        <f t="shared" si="85"/>
        <v>497</v>
      </c>
      <c r="AO52" s="9" t="str">
        <f>+'4.3.1 Risk Matrix'!L$16</f>
        <v>RI4</v>
      </c>
      <c r="AP52" s="9" t="str">
        <f>+'4.3.1 Risk Matrix'!M$16</f>
        <v>RI3</v>
      </c>
      <c r="AQ52" s="9" t="str">
        <f>+'4.3.1 Risk Matrix'!N$16</f>
        <v>RI2</v>
      </c>
      <c r="AR52" s="9" t="str">
        <f>+'4.3.1 Risk Matrix'!O$16</f>
        <v>RI1</v>
      </c>
      <c r="AS52" s="9" t="str">
        <f>+'4.3.1 Risk Matrix'!P$16</f>
        <v>RI1</v>
      </c>
      <c r="AV52" s="21" t="str">
        <f t="shared" si="63"/>
        <v>Below7 bar Special Crossings</v>
      </c>
      <c r="AW52" s="21" t="str">
        <f t="shared" si="64"/>
        <v>Asset Level</v>
      </c>
      <c r="AX52" s="21" t="str">
        <f t="shared" si="7"/>
        <v>Below7 bar Special CrossingsAsset Level</v>
      </c>
      <c r="AY52" s="21">
        <f t="shared" si="8"/>
        <v>99</v>
      </c>
      <c r="AZ52" s="21">
        <f t="shared" si="9"/>
        <v>223</v>
      </c>
      <c r="BA52" s="21">
        <f t="shared" si="10"/>
        <v>173</v>
      </c>
      <c r="BB52" s="21">
        <f t="shared" si="11"/>
        <v>2</v>
      </c>
      <c r="BC52" s="21">
        <f t="shared" si="12"/>
        <v>0</v>
      </c>
      <c r="BF52" s="21">
        <f t="shared" si="13"/>
        <v>64</v>
      </c>
      <c r="BG52" s="21">
        <f t="shared" si="14"/>
        <v>308</v>
      </c>
      <c r="BH52" s="21">
        <f t="shared" si="15"/>
        <v>106</v>
      </c>
      <c r="BI52" s="21">
        <f t="shared" si="16"/>
        <v>2</v>
      </c>
      <c r="BJ52" s="21">
        <f t="shared" si="17"/>
        <v>0</v>
      </c>
      <c r="BM52" s="21">
        <f t="shared" si="18"/>
        <v>144</v>
      </c>
      <c r="BN52" s="21">
        <f t="shared" si="19"/>
        <v>308</v>
      </c>
      <c r="BO52" s="21">
        <f t="shared" si="20"/>
        <v>43</v>
      </c>
      <c r="BP52" s="21">
        <f t="shared" si="21"/>
        <v>2</v>
      </c>
      <c r="BQ52" s="21">
        <f t="shared" si="22"/>
        <v>0</v>
      </c>
      <c r="BT52" s="21">
        <f t="shared" si="23"/>
        <v>15</v>
      </c>
      <c r="BU52" s="21">
        <f t="shared" si="24"/>
        <v>289</v>
      </c>
      <c r="BV52" s="21">
        <f t="shared" si="25"/>
        <v>154</v>
      </c>
      <c r="BW52" s="21">
        <f t="shared" si="26"/>
        <v>0</v>
      </c>
      <c r="BX52" s="21">
        <f t="shared" si="27"/>
        <v>0</v>
      </c>
      <c r="CA52" s="21">
        <f t="shared" si="28"/>
        <v>206</v>
      </c>
      <c r="CB52" s="21">
        <f t="shared" si="29"/>
        <v>289</v>
      </c>
      <c r="CC52" s="21">
        <f t="shared" si="30"/>
        <v>2</v>
      </c>
      <c r="CD52" s="21">
        <f t="shared" si="31"/>
        <v>0</v>
      </c>
      <c r="CE52" s="21">
        <f t="shared" si="32"/>
        <v>0</v>
      </c>
    </row>
    <row r="53" spans="1:83" ht="15" customHeight="1" thickBot="1">
      <c r="A53" s="184">
        <v>13</v>
      </c>
      <c r="B53" s="178" t="s">
        <v>18</v>
      </c>
      <c r="C53" s="181" t="s">
        <v>36</v>
      </c>
      <c r="D53" s="175" t="s">
        <v>48</v>
      </c>
      <c r="E53" s="25" t="str">
        <f t="shared" si="80"/>
        <v>Low</v>
      </c>
      <c r="F53" s="26">
        <f>'4.3.3 Input Sheet'!F53</f>
        <v>20</v>
      </c>
      <c r="G53" s="26">
        <f>'4.3.3 Input Sheet'!G53</f>
        <v>0</v>
      </c>
      <c r="H53" s="26">
        <f>'4.3.3 Input Sheet'!H53</f>
        <v>0</v>
      </c>
      <c r="I53" s="26">
        <f>'4.3.3 Input Sheet'!I53</f>
        <v>0</v>
      </c>
      <c r="J53" s="26">
        <f>'4.3.3 Input Sheet'!J53</f>
        <v>116.07436699999991</v>
      </c>
      <c r="K53" s="10">
        <f>SUM(F53:J53)</f>
        <v>136.07436699999991</v>
      </c>
      <c r="M53" s="26">
        <f>'4.3.3 Input Sheet'!M53</f>
        <v>70</v>
      </c>
      <c r="N53" s="26">
        <f>'4.3.3 Input Sheet'!N53</f>
        <v>0</v>
      </c>
      <c r="O53" s="26">
        <f>'4.3.3 Input Sheet'!O53</f>
        <v>0</v>
      </c>
      <c r="P53" s="26">
        <f>'4.3.3 Input Sheet'!P53</f>
        <v>0</v>
      </c>
      <c r="Q53" s="26">
        <f>'4.3.3 Input Sheet'!Q53</f>
        <v>66.07436699999991</v>
      </c>
      <c r="R53" s="10">
        <f>SUM(M53:Q53)</f>
        <v>136.07436699999991</v>
      </c>
      <c r="T53" s="26">
        <f>'4.3.3 Input Sheet'!T53</f>
        <v>20</v>
      </c>
      <c r="U53" s="26">
        <f>'4.3.3 Input Sheet'!U53</f>
        <v>0</v>
      </c>
      <c r="V53" s="26">
        <f>'4.3.3 Input Sheet'!V53</f>
        <v>0</v>
      </c>
      <c r="W53" s="26">
        <f>'4.3.3 Input Sheet'!W53</f>
        <v>0</v>
      </c>
      <c r="X53" s="26">
        <f>'4.3.3 Input Sheet'!X53</f>
        <v>116.07436699999991</v>
      </c>
      <c r="Y53" s="10">
        <f>SUM(T53:X53)</f>
        <v>136.07436699999991</v>
      </c>
      <c r="AA53" s="26">
        <f>'4.3.3 Input Sheet'!AA53</f>
        <v>120</v>
      </c>
      <c r="AB53" s="26">
        <f>'4.3.3 Input Sheet'!AB53</f>
        <v>0</v>
      </c>
      <c r="AC53" s="26">
        <f>'4.3.3 Input Sheet'!AC53</f>
        <v>0</v>
      </c>
      <c r="AD53" s="26">
        <f>'4.3.3 Input Sheet'!AD53</f>
        <v>0</v>
      </c>
      <c r="AE53" s="26">
        <f>'4.3.3 Input Sheet'!AE53</f>
        <v>16.07436699999991</v>
      </c>
      <c r="AF53" s="10">
        <f>SUM(AA53:AE53)</f>
        <v>136.07436699999991</v>
      </c>
      <c r="AH53" s="26">
        <f>'4.3.3 Input Sheet'!AH53</f>
        <v>20</v>
      </c>
      <c r="AI53" s="26">
        <f>'4.3.3 Input Sheet'!AI53</f>
        <v>0</v>
      </c>
      <c r="AJ53" s="26">
        <f>'4.3.3 Input Sheet'!AJ53</f>
        <v>0</v>
      </c>
      <c r="AK53" s="26">
        <f>'4.3.3 Input Sheet'!AK53</f>
        <v>0</v>
      </c>
      <c r="AL53" s="26">
        <f>'4.3.3 Input Sheet'!AL53</f>
        <v>116.07436699999991</v>
      </c>
      <c r="AM53" s="10">
        <f>SUM(AH53:AL53)</f>
        <v>136.07436699999991</v>
      </c>
      <c r="AO53" s="9" t="str">
        <f>+'4.3.1 Risk Matrix'!L$19</f>
        <v>RI5</v>
      </c>
      <c r="AP53" s="9" t="str">
        <f>+'4.3.1 Risk Matrix'!M$19</f>
        <v>RI5</v>
      </c>
      <c r="AQ53" s="9" t="str">
        <f>+'4.3.1 Risk Matrix'!N$19</f>
        <v>RI5</v>
      </c>
      <c r="AR53" s="9" t="str">
        <f>+'4.3.1 Risk Matrix'!O$19</f>
        <v>RI5</v>
      </c>
      <c r="AS53" s="9" t="str">
        <f>+'4.3.1 Risk Matrix'!P$19</f>
        <v>RI4</v>
      </c>
      <c r="AV53" s="21" t="str">
        <f t="shared" si="63"/>
        <v>Distribution Mains (Iron)</v>
      </c>
      <c r="AW53" s="21" t="str">
        <f t="shared" si="64"/>
        <v>Asset Level</v>
      </c>
      <c r="AX53" s="21" t="str">
        <f t="shared" si="7"/>
        <v>Distribution Mains (Iron)Asset Level</v>
      </c>
      <c r="AY53" s="21">
        <f t="shared" si="8"/>
        <v>0</v>
      </c>
      <c r="AZ53" s="21">
        <f t="shared" si="9"/>
        <v>0</v>
      </c>
      <c r="BA53" s="21">
        <f t="shared" si="10"/>
        <v>0</v>
      </c>
      <c r="BB53" s="21">
        <f t="shared" si="11"/>
        <v>116.07436699999991</v>
      </c>
      <c r="BC53" s="21">
        <f t="shared" si="12"/>
        <v>20</v>
      </c>
      <c r="BF53" s="21">
        <f t="shared" si="13"/>
        <v>0</v>
      </c>
      <c r="BG53" s="21">
        <f t="shared" si="14"/>
        <v>0</v>
      </c>
      <c r="BH53" s="21">
        <f t="shared" si="15"/>
        <v>0</v>
      </c>
      <c r="BI53" s="21">
        <f t="shared" si="16"/>
        <v>66.07436699999991</v>
      </c>
      <c r="BJ53" s="21">
        <f t="shared" si="17"/>
        <v>70</v>
      </c>
      <c r="BM53" s="21">
        <f t="shared" si="18"/>
        <v>0</v>
      </c>
      <c r="BN53" s="21">
        <f t="shared" si="19"/>
        <v>0</v>
      </c>
      <c r="BO53" s="21">
        <f t="shared" si="20"/>
        <v>0</v>
      </c>
      <c r="BP53" s="21">
        <f t="shared" si="21"/>
        <v>116.07436699999991</v>
      </c>
      <c r="BQ53" s="21">
        <f t="shared" si="22"/>
        <v>20</v>
      </c>
      <c r="BT53" s="21">
        <f t="shared" si="23"/>
        <v>0</v>
      </c>
      <c r="BU53" s="21">
        <f t="shared" si="24"/>
        <v>0</v>
      </c>
      <c r="BV53" s="21">
        <f t="shared" si="25"/>
        <v>0</v>
      </c>
      <c r="BW53" s="21">
        <f t="shared" si="26"/>
        <v>16.07436699999991</v>
      </c>
      <c r="BX53" s="21">
        <f t="shared" si="27"/>
        <v>120</v>
      </c>
      <c r="CA53" s="21">
        <f t="shared" si="28"/>
        <v>0</v>
      </c>
      <c r="CB53" s="21">
        <f t="shared" si="29"/>
        <v>0</v>
      </c>
      <c r="CC53" s="21">
        <f t="shared" si="30"/>
        <v>0</v>
      </c>
      <c r="CD53" s="21">
        <f t="shared" si="31"/>
        <v>116.07436699999991</v>
      </c>
      <c r="CE53" s="21">
        <f t="shared" si="32"/>
        <v>20</v>
      </c>
    </row>
    <row r="54" spans="1:83" ht="15.75" thickBot="1">
      <c r="A54" s="185"/>
      <c r="B54" s="179"/>
      <c r="C54" s="182"/>
      <c r="D54" s="176"/>
      <c r="E54" s="27" t="str">
        <f t="shared" si="80"/>
        <v>Medium</v>
      </c>
      <c r="F54" s="26">
        <f>'4.3.3 Input Sheet'!F54</f>
        <v>0</v>
      </c>
      <c r="G54" s="26">
        <f>'4.3.3 Input Sheet'!G54</f>
        <v>0</v>
      </c>
      <c r="H54" s="26">
        <f>'4.3.3 Input Sheet'!H54</f>
        <v>0</v>
      </c>
      <c r="I54" s="26">
        <f>'4.3.3 Input Sheet'!I54</f>
        <v>0</v>
      </c>
      <c r="J54" s="26">
        <f>'4.3.3 Input Sheet'!J54</f>
        <v>0</v>
      </c>
      <c r="K54" s="11">
        <f t="shared" ref="K54:K56" si="86">SUM(F54:J54)</f>
        <v>0</v>
      </c>
      <c r="M54" s="26">
        <f>'4.3.3 Input Sheet'!M54</f>
        <v>0</v>
      </c>
      <c r="N54" s="26">
        <f>'4.3.3 Input Sheet'!N54</f>
        <v>0</v>
      </c>
      <c r="O54" s="26">
        <f>'4.3.3 Input Sheet'!O54</f>
        <v>0</v>
      </c>
      <c r="P54" s="26">
        <f>'4.3.3 Input Sheet'!P54</f>
        <v>0</v>
      </c>
      <c r="Q54" s="26">
        <f>'4.3.3 Input Sheet'!Q54</f>
        <v>0</v>
      </c>
      <c r="R54" s="11">
        <f t="shared" ref="R54:R56" si="87">SUM(M54:Q54)</f>
        <v>0</v>
      </c>
      <c r="T54" s="26">
        <f>'4.3.3 Input Sheet'!T54</f>
        <v>0</v>
      </c>
      <c r="U54" s="26">
        <f>'4.3.3 Input Sheet'!U54</f>
        <v>0</v>
      </c>
      <c r="V54" s="26">
        <f>'4.3.3 Input Sheet'!V54</f>
        <v>0</v>
      </c>
      <c r="W54" s="26">
        <f>'4.3.3 Input Sheet'!W54</f>
        <v>0</v>
      </c>
      <c r="X54" s="26">
        <f>'4.3.3 Input Sheet'!X54</f>
        <v>0</v>
      </c>
      <c r="Y54" s="11">
        <f t="shared" ref="Y54:Y56" si="88">SUM(T54:X54)</f>
        <v>0</v>
      </c>
      <c r="AA54" s="26">
        <f>'4.3.3 Input Sheet'!AA54</f>
        <v>0</v>
      </c>
      <c r="AB54" s="26">
        <f>'4.3.3 Input Sheet'!AB54</f>
        <v>0</v>
      </c>
      <c r="AC54" s="26">
        <f>'4.3.3 Input Sheet'!AC54</f>
        <v>0</v>
      </c>
      <c r="AD54" s="26">
        <f>'4.3.3 Input Sheet'!AD54</f>
        <v>0</v>
      </c>
      <c r="AE54" s="26">
        <f>'4.3.3 Input Sheet'!AE54</f>
        <v>0</v>
      </c>
      <c r="AF54" s="11">
        <f t="shared" ref="AF54:AF56" si="89">SUM(AA54:AE54)</f>
        <v>0</v>
      </c>
      <c r="AH54" s="26">
        <f>'4.3.3 Input Sheet'!AH54</f>
        <v>0</v>
      </c>
      <c r="AI54" s="26">
        <f>'4.3.3 Input Sheet'!AI54</f>
        <v>0</v>
      </c>
      <c r="AJ54" s="26">
        <f>'4.3.3 Input Sheet'!AJ54</f>
        <v>0</v>
      </c>
      <c r="AK54" s="26">
        <f>'4.3.3 Input Sheet'!AK54</f>
        <v>0</v>
      </c>
      <c r="AL54" s="26">
        <f>'4.3.3 Input Sheet'!AL54</f>
        <v>0</v>
      </c>
      <c r="AM54" s="11">
        <f t="shared" ref="AM54:AM56" si="90">SUM(AH54:AL54)</f>
        <v>0</v>
      </c>
      <c r="AO54" s="9" t="str">
        <f>+'4.3.1 Risk Matrix'!L$18</f>
        <v>RI5</v>
      </c>
      <c r="AP54" s="9" t="str">
        <f>+'4.3.1 Risk Matrix'!M$18</f>
        <v>RI5</v>
      </c>
      <c r="AQ54" s="9" t="str">
        <f>+'4.3.1 Risk Matrix'!N$18</f>
        <v>RI4</v>
      </c>
      <c r="AR54" s="9" t="str">
        <f>+'4.3.1 Risk Matrix'!O$18</f>
        <v>RI3</v>
      </c>
      <c r="AS54" s="9" t="str">
        <f>+'4.3.1 Risk Matrix'!P$18</f>
        <v>RI3</v>
      </c>
      <c r="AV54" s="21" t="str">
        <f t="shared" si="63"/>
        <v>Distribution Mains (Iron)</v>
      </c>
      <c r="AW54" s="21" t="str">
        <f t="shared" si="64"/>
        <v>Asset Level</v>
      </c>
      <c r="AX54" s="21" t="str">
        <f t="shared" si="7"/>
        <v>Distribution Mains (Iron)Asset Level</v>
      </c>
      <c r="AY54" s="21">
        <f t="shared" si="8"/>
        <v>0</v>
      </c>
      <c r="AZ54" s="21">
        <f t="shared" si="9"/>
        <v>0</v>
      </c>
      <c r="BA54" s="21">
        <f t="shared" si="10"/>
        <v>0</v>
      </c>
      <c r="BB54" s="21">
        <f t="shared" si="11"/>
        <v>0</v>
      </c>
      <c r="BC54" s="21">
        <f t="shared" si="12"/>
        <v>0</v>
      </c>
      <c r="BF54" s="21">
        <f t="shared" si="13"/>
        <v>0</v>
      </c>
      <c r="BG54" s="21">
        <f t="shared" si="14"/>
        <v>0</v>
      </c>
      <c r="BH54" s="21">
        <f t="shared" si="15"/>
        <v>0</v>
      </c>
      <c r="BI54" s="21">
        <f t="shared" si="16"/>
        <v>0</v>
      </c>
      <c r="BJ54" s="21">
        <f t="shared" si="17"/>
        <v>0</v>
      </c>
      <c r="BM54" s="21">
        <f t="shared" si="18"/>
        <v>0</v>
      </c>
      <c r="BN54" s="21">
        <f t="shared" si="19"/>
        <v>0</v>
      </c>
      <c r="BO54" s="21">
        <f t="shared" si="20"/>
        <v>0</v>
      </c>
      <c r="BP54" s="21">
        <f t="shared" si="21"/>
        <v>0</v>
      </c>
      <c r="BQ54" s="21">
        <f t="shared" si="22"/>
        <v>0</v>
      </c>
      <c r="BT54" s="21">
        <f t="shared" si="23"/>
        <v>0</v>
      </c>
      <c r="BU54" s="21">
        <f t="shared" si="24"/>
        <v>0</v>
      </c>
      <c r="BV54" s="21">
        <f t="shared" si="25"/>
        <v>0</v>
      </c>
      <c r="BW54" s="21">
        <f t="shared" si="26"/>
        <v>0</v>
      </c>
      <c r="BX54" s="21">
        <f t="shared" si="27"/>
        <v>0</v>
      </c>
      <c r="CA54" s="21">
        <f t="shared" si="28"/>
        <v>0</v>
      </c>
      <c r="CB54" s="21">
        <f t="shared" si="29"/>
        <v>0</v>
      </c>
      <c r="CC54" s="21">
        <f t="shared" si="30"/>
        <v>0</v>
      </c>
      <c r="CD54" s="21">
        <f t="shared" si="31"/>
        <v>0</v>
      </c>
      <c r="CE54" s="21">
        <f t="shared" si="32"/>
        <v>0</v>
      </c>
    </row>
    <row r="55" spans="1:83" ht="15.75" thickBot="1">
      <c r="A55" s="185"/>
      <c r="B55" s="179"/>
      <c r="C55" s="182"/>
      <c r="D55" s="176"/>
      <c r="E55" s="27" t="str">
        <f t="shared" si="80"/>
        <v>High</v>
      </c>
      <c r="F55" s="26">
        <f>'4.3.3 Input Sheet'!F55</f>
        <v>0</v>
      </c>
      <c r="G55" s="26">
        <f>'4.3.3 Input Sheet'!G55</f>
        <v>0</v>
      </c>
      <c r="H55" s="26">
        <f>'4.3.3 Input Sheet'!H55</f>
        <v>0</v>
      </c>
      <c r="I55" s="26">
        <f>'4.3.3 Input Sheet'!I55</f>
        <v>0</v>
      </c>
      <c r="J55" s="26">
        <f>'4.3.3 Input Sheet'!J55</f>
        <v>0</v>
      </c>
      <c r="K55" s="11">
        <f t="shared" si="86"/>
        <v>0</v>
      </c>
      <c r="M55" s="26">
        <f>'4.3.3 Input Sheet'!M55</f>
        <v>0</v>
      </c>
      <c r="N55" s="26">
        <f>'4.3.3 Input Sheet'!N55</f>
        <v>0</v>
      </c>
      <c r="O55" s="26">
        <f>'4.3.3 Input Sheet'!O55</f>
        <v>0</v>
      </c>
      <c r="P55" s="26">
        <f>'4.3.3 Input Sheet'!P55</f>
        <v>0</v>
      </c>
      <c r="Q55" s="26">
        <f>'4.3.3 Input Sheet'!Q55</f>
        <v>0</v>
      </c>
      <c r="R55" s="11">
        <f t="shared" si="87"/>
        <v>0</v>
      </c>
      <c r="T55" s="26">
        <f>'4.3.3 Input Sheet'!T55</f>
        <v>0</v>
      </c>
      <c r="U55" s="26">
        <f>'4.3.3 Input Sheet'!U55</f>
        <v>0</v>
      </c>
      <c r="V55" s="26">
        <f>'4.3.3 Input Sheet'!V55</f>
        <v>0</v>
      </c>
      <c r="W55" s="26">
        <f>'4.3.3 Input Sheet'!W55</f>
        <v>0</v>
      </c>
      <c r="X55" s="26">
        <f>'4.3.3 Input Sheet'!X55</f>
        <v>0</v>
      </c>
      <c r="Y55" s="11">
        <f t="shared" si="88"/>
        <v>0</v>
      </c>
      <c r="AA55" s="26">
        <f>'4.3.3 Input Sheet'!AA55</f>
        <v>0</v>
      </c>
      <c r="AB55" s="26">
        <f>'4.3.3 Input Sheet'!AB55</f>
        <v>0</v>
      </c>
      <c r="AC55" s="26">
        <f>'4.3.3 Input Sheet'!AC55</f>
        <v>0</v>
      </c>
      <c r="AD55" s="26">
        <f>'4.3.3 Input Sheet'!AD55</f>
        <v>0</v>
      </c>
      <c r="AE55" s="26">
        <f>'4.3.3 Input Sheet'!AE55</f>
        <v>0</v>
      </c>
      <c r="AF55" s="11">
        <f t="shared" si="89"/>
        <v>0</v>
      </c>
      <c r="AH55" s="26">
        <f>'4.3.3 Input Sheet'!AH55</f>
        <v>0</v>
      </c>
      <c r="AI55" s="26">
        <f>'4.3.3 Input Sheet'!AI55</f>
        <v>0</v>
      </c>
      <c r="AJ55" s="26">
        <f>'4.3.3 Input Sheet'!AJ55</f>
        <v>0</v>
      </c>
      <c r="AK55" s="26">
        <f>'4.3.3 Input Sheet'!AK55</f>
        <v>0</v>
      </c>
      <c r="AL55" s="26">
        <f>'4.3.3 Input Sheet'!AL55</f>
        <v>0</v>
      </c>
      <c r="AM55" s="11">
        <f t="shared" si="90"/>
        <v>0</v>
      </c>
      <c r="AO55" s="9" t="str">
        <f>+'4.3.1 Risk Matrix'!L$17</f>
        <v>RI5</v>
      </c>
      <c r="AP55" s="9" t="str">
        <f>+'4.3.1 Risk Matrix'!M$17</f>
        <v>RI4</v>
      </c>
      <c r="AQ55" s="9" t="str">
        <f>+'4.3.1 Risk Matrix'!N$17</f>
        <v>RI3</v>
      </c>
      <c r="AR55" s="9" t="str">
        <f>+'4.3.1 Risk Matrix'!O$17</f>
        <v>RI2</v>
      </c>
      <c r="AS55" s="9" t="str">
        <f>+'4.3.1 Risk Matrix'!P$17</f>
        <v>RI2</v>
      </c>
      <c r="AV55" s="21" t="str">
        <f t="shared" si="63"/>
        <v>Distribution Mains (Iron)</v>
      </c>
      <c r="AW55" s="21" t="str">
        <f t="shared" si="64"/>
        <v>Asset Level</v>
      </c>
      <c r="AX55" s="21" t="str">
        <f t="shared" si="7"/>
        <v>Distribution Mains (Iron)Asset Level</v>
      </c>
      <c r="AY55" s="21">
        <f t="shared" si="8"/>
        <v>0</v>
      </c>
      <c r="AZ55" s="21">
        <f t="shared" si="9"/>
        <v>0</v>
      </c>
      <c r="BA55" s="21">
        <f t="shared" si="10"/>
        <v>0</v>
      </c>
      <c r="BB55" s="21">
        <f t="shared" si="11"/>
        <v>0</v>
      </c>
      <c r="BC55" s="21">
        <f t="shared" si="12"/>
        <v>0</v>
      </c>
      <c r="BF55" s="21">
        <f t="shared" si="13"/>
        <v>0</v>
      </c>
      <c r="BG55" s="21">
        <f t="shared" si="14"/>
        <v>0</v>
      </c>
      <c r="BH55" s="21">
        <f t="shared" si="15"/>
        <v>0</v>
      </c>
      <c r="BI55" s="21">
        <f t="shared" si="16"/>
        <v>0</v>
      </c>
      <c r="BJ55" s="21">
        <f t="shared" si="17"/>
        <v>0</v>
      </c>
      <c r="BM55" s="21">
        <f t="shared" si="18"/>
        <v>0</v>
      </c>
      <c r="BN55" s="21">
        <f t="shared" si="19"/>
        <v>0</v>
      </c>
      <c r="BO55" s="21">
        <f t="shared" si="20"/>
        <v>0</v>
      </c>
      <c r="BP55" s="21">
        <f t="shared" si="21"/>
        <v>0</v>
      </c>
      <c r="BQ55" s="21">
        <f t="shared" si="22"/>
        <v>0</v>
      </c>
      <c r="BT55" s="21">
        <f t="shared" si="23"/>
        <v>0</v>
      </c>
      <c r="BU55" s="21">
        <f t="shared" si="24"/>
        <v>0</v>
      </c>
      <c r="BV55" s="21">
        <f t="shared" si="25"/>
        <v>0</v>
      </c>
      <c r="BW55" s="21">
        <f t="shared" si="26"/>
        <v>0</v>
      </c>
      <c r="BX55" s="21">
        <f t="shared" si="27"/>
        <v>0</v>
      </c>
      <c r="CA55" s="21">
        <f t="shared" si="28"/>
        <v>0</v>
      </c>
      <c r="CB55" s="21">
        <f t="shared" si="29"/>
        <v>0</v>
      </c>
      <c r="CC55" s="21">
        <f t="shared" si="30"/>
        <v>0</v>
      </c>
      <c r="CD55" s="21">
        <f t="shared" si="31"/>
        <v>0</v>
      </c>
      <c r="CE55" s="21">
        <f t="shared" si="32"/>
        <v>0</v>
      </c>
    </row>
    <row r="56" spans="1:83" ht="15.75" thickBot="1">
      <c r="A56" s="186"/>
      <c r="B56" s="180"/>
      <c r="C56" s="183"/>
      <c r="D56" s="177"/>
      <c r="E56" s="28" t="str">
        <f t="shared" si="80"/>
        <v>Very High</v>
      </c>
      <c r="F56" s="26">
        <f>'4.3.3 Input Sheet'!F56</f>
        <v>1040.7953585974969</v>
      </c>
      <c r="G56" s="26">
        <f>'4.3.3 Input Sheet'!G56</f>
        <v>0</v>
      </c>
      <c r="H56" s="26">
        <f>'4.3.3 Input Sheet'!H56</f>
        <v>0</v>
      </c>
      <c r="I56" s="26">
        <f>'4.3.3 Input Sheet'!I56</f>
        <v>0</v>
      </c>
      <c r="J56" s="26">
        <f>'4.3.3 Input Sheet'!J56</f>
        <v>9290.3892744024979</v>
      </c>
      <c r="K56" s="12">
        <f t="shared" si="86"/>
        <v>10331.184632999995</v>
      </c>
      <c r="M56" s="26">
        <f>'4.3.3 Input Sheet'!M56</f>
        <v>2933.6466275945568</v>
      </c>
      <c r="N56" s="26">
        <f>'4.3.3 Input Sheet'!N56</f>
        <v>0</v>
      </c>
      <c r="O56" s="26">
        <f>'4.3.3 Input Sheet'!O56</f>
        <v>0</v>
      </c>
      <c r="P56" s="26">
        <f>'4.3.3 Input Sheet'!P56</f>
        <v>0</v>
      </c>
      <c r="Q56" s="26">
        <f>'4.3.3 Input Sheet'!Q56</f>
        <v>7397.5380054054385</v>
      </c>
      <c r="R56" s="12">
        <f t="shared" si="87"/>
        <v>10331.184632999995</v>
      </c>
      <c r="T56" s="26">
        <f>'4.3.3 Input Sheet'!T56</f>
        <v>1040.7953585974969</v>
      </c>
      <c r="U56" s="26">
        <f>'4.3.3 Input Sheet'!U56</f>
        <v>0</v>
      </c>
      <c r="V56" s="26">
        <f>'4.3.3 Input Sheet'!V56</f>
        <v>0</v>
      </c>
      <c r="W56" s="26">
        <f>'4.3.3 Input Sheet'!W56</f>
        <v>0</v>
      </c>
      <c r="X56" s="26">
        <f>'4.3.3 Input Sheet'!X56</f>
        <v>9290.3892744024979</v>
      </c>
      <c r="Y56" s="12">
        <f t="shared" si="88"/>
        <v>10331.184632999995</v>
      </c>
      <c r="AA56" s="26">
        <f>'4.3.3 Input Sheet'!AA56</f>
        <v>4826.4978965916162</v>
      </c>
      <c r="AB56" s="26">
        <f>'4.3.3 Input Sheet'!AB56</f>
        <v>0</v>
      </c>
      <c r="AC56" s="26">
        <f>'4.3.3 Input Sheet'!AC56</f>
        <v>0</v>
      </c>
      <c r="AD56" s="26">
        <f>'4.3.3 Input Sheet'!AD56</f>
        <v>0</v>
      </c>
      <c r="AE56" s="26">
        <f>'4.3.3 Input Sheet'!AE56</f>
        <v>5504.6867364083782</v>
      </c>
      <c r="AF56" s="12">
        <f t="shared" si="89"/>
        <v>10331.184632999993</v>
      </c>
      <c r="AH56" s="26">
        <f>'4.3.3 Input Sheet'!AH56</f>
        <v>1040.7953585974969</v>
      </c>
      <c r="AI56" s="26">
        <f>'4.3.3 Input Sheet'!AI56</f>
        <v>0</v>
      </c>
      <c r="AJ56" s="26">
        <f>'4.3.3 Input Sheet'!AJ56</f>
        <v>0</v>
      </c>
      <c r="AK56" s="26">
        <f>'4.3.3 Input Sheet'!AK56</f>
        <v>0</v>
      </c>
      <c r="AL56" s="26">
        <f>'4.3.3 Input Sheet'!AL56</f>
        <v>9290.3892744024979</v>
      </c>
      <c r="AM56" s="12">
        <f t="shared" si="90"/>
        <v>10331.184632999995</v>
      </c>
      <c r="AO56" s="9" t="str">
        <f>+'4.3.1 Risk Matrix'!L$16</f>
        <v>RI4</v>
      </c>
      <c r="AP56" s="9" t="str">
        <f>+'4.3.1 Risk Matrix'!M$16</f>
        <v>RI3</v>
      </c>
      <c r="AQ56" s="9" t="str">
        <f>+'4.3.1 Risk Matrix'!N$16</f>
        <v>RI2</v>
      </c>
      <c r="AR56" s="9" t="str">
        <f>+'4.3.1 Risk Matrix'!O$16</f>
        <v>RI1</v>
      </c>
      <c r="AS56" s="9" t="str">
        <f>+'4.3.1 Risk Matrix'!P$16</f>
        <v>RI1</v>
      </c>
      <c r="AV56" s="21" t="str">
        <f t="shared" si="63"/>
        <v>Distribution Mains (Iron)</v>
      </c>
      <c r="AW56" s="21" t="str">
        <f t="shared" si="64"/>
        <v>Asset Level</v>
      </c>
      <c r="AX56" s="21" t="str">
        <f t="shared" si="7"/>
        <v>Distribution Mains (Iron)Asset Level</v>
      </c>
      <c r="AY56" s="21">
        <f t="shared" si="8"/>
        <v>9290.3892744024979</v>
      </c>
      <c r="AZ56" s="21">
        <f t="shared" si="9"/>
        <v>0</v>
      </c>
      <c r="BA56" s="21">
        <f t="shared" si="10"/>
        <v>0</v>
      </c>
      <c r="BB56" s="21">
        <f t="shared" si="11"/>
        <v>1040.7953585974969</v>
      </c>
      <c r="BC56" s="21">
        <f t="shared" si="12"/>
        <v>0</v>
      </c>
      <c r="BF56" s="21">
        <f t="shared" si="13"/>
        <v>7397.5380054054385</v>
      </c>
      <c r="BG56" s="21">
        <f t="shared" si="14"/>
        <v>0</v>
      </c>
      <c r="BH56" s="21">
        <f t="shared" si="15"/>
        <v>0</v>
      </c>
      <c r="BI56" s="21">
        <f t="shared" si="16"/>
        <v>2933.6466275945568</v>
      </c>
      <c r="BJ56" s="21">
        <f t="shared" si="17"/>
        <v>0</v>
      </c>
      <c r="BM56" s="21">
        <f t="shared" si="18"/>
        <v>9290.3892744024979</v>
      </c>
      <c r="BN56" s="21">
        <f t="shared" si="19"/>
        <v>0</v>
      </c>
      <c r="BO56" s="21">
        <f t="shared" si="20"/>
        <v>0</v>
      </c>
      <c r="BP56" s="21">
        <f t="shared" si="21"/>
        <v>1040.7953585974969</v>
      </c>
      <c r="BQ56" s="21">
        <f t="shared" si="22"/>
        <v>0</v>
      </c>
      <c r="BT56" s="21">
        <f t="shared" si="23"/>
        <v>5504.6867364083782</v>
      </c>
      <c r="BU56" s="21">
        <f t="shared" si="24"/>
        <v>0</v>
      </c>
      <c r="BV56" s="21">
        <f t="shared" si="25"/>
        <v>0</v>
      </c>
      <c r="BW56" s="21">
        <f t="shared" si="26"/>
        <v>4826.4978965916162</v>
      </c>
      <c r="BX56" s="21">
        <f t="shared" si="27"/>
        <v>0</v>
      </c>
      <c r="CA56" s="21">
        <f t="shared" si="28"/>
        <v>9290.3892744024979</v>
      </c>
      <c r="CB56" s="21">
        <f t="shared" si="29"/>
        <v>0</v>
      </c>
      <c r="CC56" s="21">
        <f t="shared" si="30"/>
        <v>0</v>
      </c>
      <c r="CD56" s="21">
        <f t="shared" si="31"/>
        <v>1040.7953585974969</v>
      </c>
      <c r="CE56" s="21">
        <f t="shared" si="32"/>
        <v>0</v>
      </c>
    </row>
    <row r="57" spans="1:83" ht="15.75" thickBot="1">
      <c r="A57" s="184">
        <v>14</v>
      </c>
      <c r="B57" s="178" t="s">
        <v>19</v>
      </c>
      <c r="C57" s="181" t="s">
        <v>36</v>
      </c>
      <c r="D57" s="175" t="s">
        <v>48</v>
      </c>
      <c r="E57" s="25" t="str">
        <f t="shared" si="80"/>
        <v>Low</v>
      </c>
      <c r="F57" s="26">
        <f>'4.3.3 Input Sheet'!F57</f>
        <v>19489.705542853764</v>
      </c>
      <c r="G57" s="26">
        <f>'4.3.3 Input Sheet'!G57</f>
        <v>185.80606000000049</v>
      </c>
      <c r="H57" s="26">
        <f>'4.3.3 Input Sheet'!H57</f>
        <v>0</v>
      </c>
      <c r="I57" s="26">
        <f>'4.3.3 Input Sheet'!I57</f>
        <v>0</v>
      </c>
      <c r="J57" s="26">
        <f>'4.3.3 Input Sheet'!J57</f>
        <v>0</v>
      </c>
      <c r="K57" s="10">
        <f>SUM(F57:J57)</f>
        <v>19675.511602853763</v>
      </c>
      <c r="M57" s="26">
        <f>'4.3.3 Input Sheet'!M57</f>
        <v>21447.192708092611</v>
      </c>
      <c r="N57" s="26">
        <f>'4.3.3 Input Sheet'!N57</f>
        <v>185.80606000000049</v>
      </c>
      <c r="O57" s="26">
        <f>'4.3.3 Input Sheet'!O57</f>
        <v>0</v>
      </c>
      <c r="P57" s="26">
        <f>'4.3.3 Input Sheet'!P57</f>
        <v>0</v>
      </c>
      <c r="Q57" s="26">
        <f>'4.3.3 Input Sheet'!Q57</f>
        <v>0</v>
      </c>
      <c r="R57" s="10">
        <f>SUM(M57:Q57)</f>
        <v>21632.99876809261</v>
      </c>
      <c r="T57" s="26">
        <f>'4.3.3 Input Sheet'!T57</f>
        <v>19489.705542853764</v>
      </c>
      <c r="U57" s="26">
        <f>'4.3.3 Input Sheet'!U57</f>
        <v>185.80606000000049</v>
      </c>
      <c r="V57" s="26">
        <f>'4.3.3 Input Sheet'!V57</f>
        <v>0</v>
      </c>
      <c r="W57" s="26">
        <f>'4.3.3 Input Sheet'!W57</f>
        <v>0</v>
      </c>
      <c r="X57" s="26">
        <f>'4.3.3 Input Sheet'!X57</f>
        <v>0</v>
      </c>
      <c r="Y57" s="10">
        <f>SUM(T57:X57)</f>
        <v>19675.511602853763</v>
      </c>
      <c r="AA57" s="26">
        <f>'4.3.3 Input Sheet'!AA57</f>
        <v>23404.679873331454</v>
      </c>
      <c r="AB57" s="26">
        <f>'4.3.3 Input Sheet'!AB57</f>
        <v>185.80606000000049</v>
      </c>
      <c r="AC57" s="26">
        <f>'4.3.3 Input Sheet'!AC57</f>
        <v>0</v>
      </c>
      <c r="AD57" s="26">
        <f>'4.3.3 Input Sheet'!AD57</f>
        <v>0</v>
      </c>
      <c r="AE57" s="26">
        <f>'4.3.3 Input Sheet'!AE57</f>
        <v>0</v>
      </c>
      <c r="AF57" s="10">
        <f>SUM(AA57:AE57)</f>
        <v>23590.485933331453</v>
      </c>
      <c r="AH57" s="26">
        <f>'4.3.3 Input Sheet'!AH57</f>
        <v>19489.705542853764</v>
      </c>
      <c r="AI57" s="26">
        <f>'4.3.3 Input Sheet'!AI57</f>
        <v>185.80606000000049</v>
      </c>
      <c r="AJ57" s="26">
        <f>'4.3.3 Input Sheet'!AJ57</f>
        <v>0</v>
      </c>
      <c r="AK57" s="26">
        <f>'4.3.3 Input Sheet'!AK57</f>
        <v>0</v>
      </c>
      <c r="AL57" s="26">
        <f>'4.3.3 Input Sheet'!AL57</f>
        <v>0</v>
      </c>
      <c r="AM57" s="10">
        <f>SUM(AH57:AL57)</f>
        <v>19675.511602853763</v>
      </c>
      <c r="AO57" s="9" t="str">
        <f>+'4.3.1 Risk Matrix'!L$19</f>
        <v>RI5</v>
      </c>
      <c r="AP57" s="9" t="str">
        <f>+'4.3.1 Risk Matrix'!M$19</f>
        <v>RI5</v>
      </c>
      <c r="AQ57" s="9" t="str">
        <f>+'4.3.1 Risk Matrix'!N$19</f>
        <v>RI5</v>
      </c>
      <c r="AR57" s="9" t="str">
        <f>+'4.3.1 Risk Matrix'!O$19</f>
        <v>RI5</v>
      </c>
      <c r="AS57" s="9" t="str">
        <f>+'4.3.1 Risk Matrix'!P$19</f>
        <v>RI4</v>
      </c>
      <c r="AV57" s="21" t="str">
        <f t="shared" si="63"/>
        <v>Distribution Mains  (PE)</v>
      </c>
      <c r="AW57" s="21" t="str">
        <f t="shared" si="64"/>
        <v>Asset Level</v>
      </c>
      <c r="AX57" s="21" t="str">
        <f t="shared" si="7"/>
        <v>Distribution Mains  (PE)Asset Level</v>
      </c>
      <c r="AY57" s="21">
        <f t="shared" si="8"/>
        <v>0</v>
      </c>
      <c r="AZ57" s="21">
        <f t="shared" si="9"/>
        <v>0</v>
      </c>
      <c r="BA57" s="21">
        <f t="shared" si="10"/>
        <v>0</v>
      </c>
      <c r="BB57" s="21">
        <f t="shared" si="11"/>
        <v>0</v>
      </c>
      <c r="BC57" s="21">
        <f t="shared" si="12"/>
        <v>19675.511602853763</v>
      </c>
      <c r="BF57" s="21">
        <f t="shared" si="13"/>
        <v>0</v>
      </c>
      <c r="BG57" s="21">
        <f t="shared" si="14"/>
        <v>0</v>
      </c>
      <c r="BH57" s="21">
        <f t="shared" si="15"/>
        <v>0</v>
      </c>
      <c r="BI57" s="21">
        <f t="shared" si="16"/>
        <v>0</v>
      </c>
      <c r="BJ57" s="21">
        <f t="shared" si="17"/>
        <v>21632.99876809261</v>
      </c>
      <c r="BM57" s="21">
        <f t="shared" si="18"/>
        <v>0</v>
      </c>
      <c r="BN57" s="21">
        <f t="shared" si="19"/>
        <v>0</v>
      </c>
      <c r="BO57" s="21">
        <f t="shared" si="20"/>
        <v>0</v>
      </c>
      <c r="BP57" s="21">
        <f t="shared" si="21"/>
        <v>0</v>
      </c>
      <c r="BQ57" s="21">
        <f t="shared" si="22"/>
        <v>19675.511602853763</v>
      </c>
      <c r="BT57" s="21">
        <f t="shared" si="23"/>
        <v>0</v>
      </c>
      <c r="BU57" s="21">
        <f t="shared" si="24"/>
        <v>0</v>
      </c>
      <c r="BV57" s="21">
        <f t="shared" si="25"/>
        <v>0</v>
      </c>
      <c r="BW57" s="21">
        <f t="shared" si="26"/>
        <v>0</v>
      </c>
      <c r="BX57" s="21">
        <f t="shared" si="27"/>
        <v>23590.485933331453</v>
      </c>
      <c r="CA57" s="21">
        <f t="shared" si="28"/>
        <v>0</v>
      </c>
      <c r="CB57" s="21">
        <f t="shared" si="29"/>
        <v>0</v>
      </c>
      <c r="CC57" s="21">
        <f t="shared" si="30"/>
        <v>0</v>
      </c>
      <c r="CD57" s="21">
        <f t="shared" si="31"/>
        <v>0</v>
      </c>
      <c r="CE57" s="21">
        <f t="shared" si="32"/>
        <v>19675.511602853763</v>
      </c>
    </row>
    <row r="58" spans="1:83" ht="15.75" thickBot="1">
      <c r="A58" s="185"/>
      <c r="B58" s="179"/>
      <c r="C58" s="182"/>
      <c r="D58" s="176"/>
      <c r="E58" s="27" t="str">
        <f t="shared" si="80"/>
        <v>Medium</v>
      </c>
      <c r="F58" s="26">
        <f>'4.3.3 Input Sheet'!F58</f>
        <v>2487.7568083538495</v>
      </c>
      <c r="G58" s="26">
        <f>'4.3.3 Input Sheet'!G58</f>
        <v>0</v>
      </c>
      <c r="H58" s="26">
        <f>'4.3.3 Input Sheet'!H58</f>
        <v>0</v>
      </c>
      <c r="I58" s="26">
        <f>'4.3.3 Input Sheet'!I58</f>
        <v>0</v>
      </c>
      <c r="J58" s="26">
        <f>'4.3.3 Input Sheet'!J58</f>
        <v>0</v>
      </c>
      <c r="K58" s="11">
        <f t="shared" ref="K58:K60" si="91">SUM(F58:J58)</f>
        <v>2487.7568083538495</v>
      </c>
      <c r="M58" s="26">
        <f>'4.3.3 Input Sheet'!M58</f>
        <v>2667.3009588289979</v>
      </c>
      <c r="N58" s="26">
        <f>'4.3.3 Input Sheet'!N58</f>
        <v>0</v>
      </c>
      <c r="O58" s="26">
        <f>'4.3.3 Input Sheet'!O58</f>
        <v>0</v>
      </c>
      <c r="P58" s="26">
        <f>'4.3.3 Input Sheet'!P58</f>
        <v>0</v>
      </c>
      <c r="Q58" s="26">
        <f>'4.3.3 Input Sheet'!Q58</f>
        <v>0</v>
      </c>
      <c r="R58" s="11">
        <f t="shared" ref="R58:R60" si="92">SUM(M58:Q58)</f>
        <v>2667.3009588289979</v>
      </c>
      <c r="T58" s="26">
        <f>'4.3.3 Input Sheet'!T58</f>
        <v>2487.7568083538495</v>
      </c>
      <c r="U58" s="26">
        <f>'4.3.3 Input Sheet'!U58</f>
        <v>0</v>
      </c>
      <c r="V58" s="26">
        <f>'4.3.3 Input Sheet'!V58</f>
        <v>0</v>
      </c>
      <c r="W58" s="26">
        <f>'4.3.3 Input Sheet'!W58</f>
        <v>0</v>
      </c>
      <c r="X58" s="26">
        <f>'4.3.3 Input Sheet'!X58</f>
        <v>0</v>
      </c>
      <c r="Y58" s="11">
        <f t="shared" ref="Y58:Y60" si="93">SUM(T58:X58)</f>
        <v>2487.7568083538495</v>
      </c>
      <c r="AA58" s="26">
        <f>'4.3.3 Input Sheet'!AA58</f>
        <v>2846.8451093041463</v>
      </c>
      <c r="AB58" s="26">
        <f>'4.3.3 Input Sheet'!AB58</f>
        <v>0</v>
      </c>
      <c r="AC58" s="26">
        <f>'4.3.3 Input Sheet'!AC58</f>
        <v>0</v>
      </c>
      <c r="AD58" s="26">
        <f>'4.3.3 Input Sheet'!AD58</f>
        <v>0</v>
      </c>
      <c r="AE58" s="26">
        <f>'4.3.3 Input Sheet'!AE58</f>
        <v>0</v>
      </c>
      <c r="AF58" s="11">
        <f t="shared" ref="AF58:AF60" si="94">SUM(AA58:AE58)</f>
        <v>2846.8451093041463</v>
      </c>
      <c r="AH58" s="26">
        <f>'4.3.3 Input Sheet'!AH58</f>
        <v>2487.7568083538495</v>
      </c>
      <c r="AI58" s="26">
        <f>'4.3.3 Input Sheet'!AI58</f>
        <v>0</v>
      </c>
      <c r="AJ58" s="26">
        <f>'4.3.3 Input Sheet'!AJ58</f>
        <v>0</v>
      </c>
      <c r="AK58" s="26">
        <f>'4.3.3 Input Sheet'!AK58</f>
        <v>0</v>
      </c>
      <c r="AL58" s="26">
        <f>'4.3.3 Input Sheet'!AL58</f>
        <v>0</v>
      </c>
      <c r="AM58" s="11">
        <f t="shared" ref="AM58:AM60" si="95">SUM(AH58:AL58)</f>
        <v>2487.7568083538495</v>
      </c>
      <c r="AO58" s="9" t="str">
        <f>+'4.3.1 Risk Matrix'!L$18</f>
        <v>RI5</v>
      </c>
      <c r="AP58" s="9" t="str">
        <f>+'4.3.1 Risk Matrix'!M$18</f>
        <v>RI5</v>
      </c>
      <c r="AQ58" s="9" t="str">
        <f>+'4.3.1 Risk Matrix'!N$18</f>
        <v>RI4</v>
      </c>
      <c r="AR58" s="9" t="str">
        <f>+'4.3.1 Risk Matrix'!O$18</f>
        <v>RI3</v>
      </c>
      <c r="AS58" s="9" t="str">
        <f>+'4.3.1 Risk Matrix'!P$18</f>
        <v>RI3</v>
      </c>
      <c r="AV58" s="21" t="str">
        <f t="shared" si="63"/>
        <v>Distribution Mains  (PE)</v>
      </c>
      <c r="AW58" s="21" t="str">
        <f t="shared" si="64"/>
        <v>Asset Level</v>
      </c>
      <c r="AX58" s="21" t="str">
        <f t="shared" si="7"/>
        <v>Distribution Mains  (PE)Asset Level</v>
      </c>
      <c r="AY58" s="21">
        <f t="shared" si="8"/>
        <v>0</v>
      </c>
      <c r="AZ58" s="21">
        <f t="shared" si="9"/>
        <v>0</v>
      </c>
      <c r="BA58" s="21">
        <f t="shared" si="10"/>
        <v>0</v>
      </c>
      <c r="BB58" s="21">
        <f t="shared" si="11"/>
        <v>0</v>
      </c>
      <c r="BC58" s="21">
        <f t="shared" si="12"/>
        <v>2487.7568083538495</v>
      </c>
      <c r="BF58" s="21">
        <f t="shared" si="13"/>
        <v>0</v>
      </c>
      <c r="BG58" s="21">
        <f t="shared" si="14"/>
        <v>0</v>
      </c>
      <c r="BH58" s="21">
        <f t="shared" si="15"/>
        <v>0</v>
      </c>
      <c r="BI58" s="21">
        <f t="shared" si="16"/>
        <v>0</v>
      </c>
      <c r="BJ58" s="21">
        <f t="shared" si="17"/>
        <v>2667.3009588289979</v>
      </c>
      <c r="BM58" s="21">
        <f t="shared" si="18"/>
        <v>0</v>
      </c>
      <c r="BN58" s="21">
        <f t="shared" si="19"/>
        <v>0</v>
      </c>
      <c r="BO58" s="21">
        <f t="shared" si="20"/>
        <v>0</v>
      </c>
      <c r="BP58" s="21">
        <f t="shared" si="21"/>
        <v>0</v>
      </c>
      <c r="BQ58" s="21">
        <f t="shared" si="22"/>
        <v>2487.7568083538495</v>
      </c>
      <c r="BT58" s="21">
        <f t="shared" si="23"/>
        <v>0</v>
      </c>
      <c r="BU58" s="21">
        <f t="shared" si="24"/>
        <v>0</v>
      </c>
      <c r="BV58" s="21">
        <f t="shared" si="25"/>
        <v>0</v>
      </c>
      <c r="BW58" s="21">
        <f t="shared" si="26"/>
        <v>0</v>
      </c>
      <c r="BX58" s="21">
        <f t="shared" si="27"/>
        <v>2846.8451093041463</v>
      </c>
      <c r="CA58" s="21">
        <f t="shared" si="28"/>
        <v>0</v>
      </c>
      <c r="CB58" s="21">
        <f t="shared" si="29"/>
        <v>0</v>
      </c>
      <c r="CC58" s="21">
        <f t="shared" si="30"/>
        <v>0</v>
      </c>
      <c r="CD58" s="21">
        <f t="shared" si="31"/>
        <v>0</v>
      </c>
      <c r="CE58" s="21">
        <f t="shared" si="32"/>
        <v>2487.7568083538495</v>
      </c>
    </row>
    <row r="59" spans="1:83" ht="15.75" thickBot="1">
      <c r="A59" s="185"/>
      <c r="B59" s="179"/>
      <c r="C59" s="182"/>
      <c r="D59" s="176"/>
      <c r="E59" s="27" t="str">
        <f t="shared" si="80"/>
        <v>High</v>
      </c>
      <c r="F59" s="26">
        <f>'4.3.3 Input Sheet'!F59</f>
        <v>278.71397309637757</v>
      </c>
      <c r="G59" s="26">
        <f>'4.3.3 Input Sheet'!G59</f>
        <v>0</v>
      </c>
      <c r="H59" s="26">
        <f>'4.3.3 Input Sheet'!H59</f>
        <v>0</v>
      </c>
      <c r="I59" s="26">
        <f>'4.3.3 Input Sheet'!I59</f>
        <v>0</v>
      </c>
      <c r="J59" s="26">
        <f>'4.3.3 Input Sheet'!J59</f>
        <v>0</v>
      </c>
      <c r="K59" s="11">
        <f t="shared" si="91"/>
        <v>278.71397309637757</v>
      </c>
      <c r="M59" s="26">
        <f>'4.3.3 Input Sheet'!M59</f>
        <v>282.50199644590094</v>
      </c>
      <c r="N59" s="26">
        <f>'4.3.3 Input Sheet'!N59</f>
        <v>0</v>
      </c>
      <c r="O59" s="26">
        <f>'4.3.3 Input Sheet'!O59</f>
        <v>0</v>
      </c>
      <c r="P59" s="26">
        <f>'4.3.3 Input Sheet'!P59</f>
        <v>0</v>
      </c>
      <c r="Q59" s="26">
        <f>'4.3.3 Input Sheet'!Q59</f>
        <v>0</v>
      </c>
      <c r="R59" s="11">
        <f t="shared" si="92"/>
        <v>282.50199644590094</v>
      </c>
      <c r="T59" s="26">
        <f>'4.3.3 Input Sheet'!T59</f>
        <v>278.71397309637757</v>
      </c>
      <c r="U59" s="26">
        <f>'4.3.3 Input Sheet'!U59</f>
        <v>0</v>
      </c>
      <c r="V59" s="26">
        <f>'4.3.3 Input Sheet'!V59</f>
        <v>0</v>
      </c>
      <c r="W59" s="26">
        <f>'4.3.3 Input Sheet'!W59</f>
        <v>0</v>
      </c>
      <c r="X59" s="26">
        <f>'4.3.3 Input Sheet'!X59</f>
        <v>0</v>
      </c>
      <c r="Y59" s="11">
        <f t="shared" si="93"/>
        <v>278.71397309637757</v>
      </c>
      <c r="AA59" s="26">
        <f>'4.3.3 Input Sheet'!AA59</f>
        <v>286.29001979542426</v>
      </c>
      <c r="AB59" s="26">
        <f>'4.3.3 Input Sheet'!AB59</f>
        <v>0</v>
      </c>
      <c r="AC59" s="26">
        <f>'4.3.3 Input Sheet'!AC59</f>
        <v>0</v>
      </c>
      <c r="AD59" s="26">
        <f>'4.3.3 Input Sheet'!AD59</f>
        <v>0</v>
      </c>
      <c r="AE59" s="26">
        <f>'4.3.3 Input Sheet'!AE59</f>
        <v>0</v>
      </c>
      <c r="AF59" s="11">
        <f t="shared" si="94"/>
        <v>286.29001979542426</v>
      </c>
      <c r="AH59" s="26">
        <f>'4.3.3 Input Sheet'!AH59</f>
        <v>278.71397309637757</v>
      </c>
      <c r="AI59" s="26">
        <f>'4.3.3 Input Sheet'!AI59</f>
        <v>0</v>
      </c>
      <c r="AJ59" s="26">
        <f>'4.3.3 Input Sheet'!AJ59</f>
        <v>0</v>
      </c>
      <c r="AK59" s="26">
        <f>'4.3.3 Input Sheet'!AK59</f>
        <v>0</v>
      </c>
      <c r="AL59" s="26">
        <f>'4.3.3 Input Sheet'!AL59</f>
        <v>0</v>
      </c>
      <c r="AM59" s="11">
        <f t="shared" si="95"/>
        <v>278.71397309637757</v>
      </c>
      <c r="AO59" s="9" t="str">
        <f>+'4.3.1 Risk Matrix'!L$17</f>
        <v>RI5</v>
      </c>
      <c r="AP59" s="9" t="str">
        <f>+'4.3.1 Risk Matrix'!M$17</f>
        <v>RI4</v>
      </c>
      <c r="AQ59" s="9" t="str">
        <f>+'4.3.1 Risk Matrix'!N$17</f>
        <v>RI3</v>
      </c>
      <c r="AR59" s="9" t="str">
        <f>+'4.3.1 Risk Matrix'!O$17</f>
        <v>RI2</v>
      </c>
      <c r="AS59" s="9" t="str">
        <f>+'4.3.1 Risk Matrix'!P$17</f>
        <v>RI2</v>
      </c>
      <c r="AV59" s="21" t="str">
        <f t="shared" si="63"/>
        <v>Distribution Mains  (PE)</v>
      </c>
      <c r="AW59" s="21" t="str">
        <f t="shared" si="64"/>
        <v>Asset Level</v>
      </c>
      <c r="AX59" s="21" t="str">
        <f t="shared" si="7"/>
        <v>Distribution Mains  (PE)Asset Level</v>
      </c>
      <c r="AY59" s="21">
        <f t="shared" si="8"/>
        <v>0</v>
      </c>
      <c r="AZ59" s="21">
        <f t="shared" si="9"/>
        <v>0</v>
      </c>
      <c r="BA59" s="21">
        <f t="shared" si="10"/>
        <v>0</v>
      </c>
      <c r="BB59" s="21">
        <f t="shared" si="11"/>
        <v>0</v>
      </c>
      <c r="BC59" s="21">
        <f t="shared" si="12"/>
        <v>278.71397309637757</v>
      </c>
      <c r="BF59" s="21">
        <f t="shared" si="13"/>
        <v>0</v>
      </c>
      <c r="BG59" s="21">
        <f t="shared" si="14"/>
        <v>0</v>
      </c>
      <c r="BH59" s="21">
        <f t="shared" si="15"/>
        <v>0</v>
      </c>
      <c r="BI59" s="21">
        <f t="shared" si="16"/>
        <v>0</v>
      </c>
      <c r="BJ59" s="21">
        <f t="shared" si="17"/>
        <v>282.50199644590094</v>
      </c>
      <c r="BM59" s="21">
        <f t="shared" si="18"/>
        <v>0</v>
      </c>
      <c r="BN59" s="21">
        <f t="shared" si="19"/>
        <v>0</v>
      </c>
      <c r="BO59" s="21">
        <f t="shared" si="20"/>
        <v>0</v>
      </c>
      <c r="BP59" s="21">
        <f t="shared" si="21"/>
        <v>0</v>
      </c>
      <c r="BQ59" s="21">
        <f t="shared" si="22"/>
        <v>278.71397309637757</v>
      </c>
      <c r="BT59" s="21">
        <f t="shared" si="23"/>
        <v>0</v>
      </c>
      <c r="BU59" s="21">
        <f t="shared" si="24"/>
        <v>0</v>
      </c>
      <c r="BV59" s="21">
        <f t="shared" si="25"/>
        <v>0</v>
      </c>
      <c r="BW59" s="21">
        <f t="shared" si="26"/>
        <v>0</v>
      </c>
      <c r="BX59" s="21">
        <f t="shared" si="27"/>
        <v>286.29001979542426</v>
      </c>
      <c r="CA59" s="21">
        <f t="shared" si="28"/>
        <v>0</v>
      </c>
      <c r="CB59" s="21">
        <f t="shared" si="29"/>
        <v>0</v>
      </c>
      <c r="CC59" s="21">
        <f t="shared" si="30"/>
        <v>0</v>
      </c>
      <c r="CD59" s="21">
        <f t="shared" si="31"/>
        <v>0</v>
      </c>
      <c r="CE59" s="21">
        <f t="shared" si="32"/>
        <v>278.71397309637757</v>
      </c>
    </row>
    <row r="60" spans="1:83" ht="15.75" thickBot="1">
      <c r="A60" s="186"/>
      <c r="B60" s="180"/>
      <c r="C60" s="183"/>
      <c r="D60" s="177"/>
      <c r="E60" s="28" t="str">
        <f t="shared" si="80"/>
        <v>Very High</v>
      </c>
      <c r="F60" s="26">
        <f>'4.3.3 Input Sheet'!F60</f>
        <v>0</v>
      </c>
      <c r="G60" s="26">
        <f>'4.3.3 Input Sheet'!G60</f>
        <v>0</v>
      </c>
      <c r="H60" s="26">
        <f>'4.3.3 Input Sheet'!H60</f>
        <v>0</v>
      </c>
      <c r="I60" s="26">
        <f>'4.3.3 Input Sheet'!I60</f>
        <v>0</v>
      </c>
      <c r="J60" s="26">
        <f>'4.3.3 Input Sheet'!J60</f>
        <v>0</v>
      </c>
      <c r="K60" s="12">
        <f t="shared" si="91"/>
        <v>0</v>
      </c>
      <c r="M60" s="26">
        <f>'4.3.3 Input Sheet'!M60</f>
        <v>0</v>
      </c>
      <c r="N60" s="26">
        <f>'4.3.3 Input Sheet'!N60</f>
        <v>0</v>
      </c>
      <c r="O60" s="26">
        <f>'4.3.3 Input Sheet'!O60</f>
        <v>0</v>
      </c>
      <c r="P60" s="26">
        <f>'4.3.3 Input Sheet'!P60</f>
        <v>0</v>
      </c>
      <c r="Q60" s="26">
        <f>'4.3.3 Input Sheet'!Q60</f>
        <v>0</v>
      </c>
      <c r="R60" s="12">
        <f t="shared" si="92"/>
        <v>0</v>
      </c>
      <c r="T60" s="26">
        <f>'4.3.3 Input Sheet'!T60</f>
        <v>0</v>
      </c>
      <c r="U60" s="26">
        <f>'4.3.3 Input Sheet'!U60</f>
        <v>0</v>
      </c>
      <c r="V60" s="26">
        <f>'4.3.3 Input Sheet'!V60</f>
        <v>0</v>
      </c>
      <c r="W60" s="26">
        <f>'4.3.3 Input Sheet'!W60</f>
        <v>0</v>
      </c>
      <c r="X60" s="26">
        <f>'4.3.3 Input Sheet'!X60</f>
        <v>0</v>
      </c>
      <c r="Y60" s="12">
        <f t="shared" si="93"/>
        <v>0</v>
      </c>
      <c r="AA60" s="26">
        <f>'4.3.3 Input Sheet'!AA60</f>
        <v>0</v>
      </c>
      <c r="AB60" s="26">
        <f>'4.3.3 Input Sheet'!AB60</f>
        <v>0</v>
      </c>
      <c r="AC60" s="26">
        <f>'4.3.3 Input Sheet'!AC60</f>
        <v>0</v>
      </c>
      <c r="AD60" s="26">
        <f>'4.3.3 Input Sheet'!AD60</f>
        <v>0</v>
      </c>
      <c r="AE60" s="26">
        <f>'4.3.3 Input Sheet'!AE60</f>
        <v>0</v>
      </c>
      <c r="AF60" s="12">
        <f t="shared" si="94"/>
        <v>0</v>
      </c>
      <c r="AH60" s="26">
        <f>'4.3.3 Input Sheet'!AH60</f>
        <v>0</v>
      </c>
      <c r="AI60" s="26">
        <f>'4.3.3 Input Sheet'!AI60</f>
        <v>0</v>
      </c>
      <c r="AJ60" s="26">
        <f>'4.3.3 Input Sheet'!AJ60</f>
        <v>0</v>
      </c>
      <c r="AK60" s="26">
        <f>'4.3.3 Input Sheet'!AK60</f>
        <v>0</v>
      </c>
      <c r="AL60" s="26">
        <f>'4.3.3 Input Sheet'!AL60</f>
        <v>0</v>
      </c>
      <c r="AM60" s="12">
        <f t="shared" si="95"/>
        <v>0</v>
      </c>
      <c r="AO60" s="9" t="str">
        <f>+'4.3.1 Risk Matrix'!L$16</f>
        <v>RI4</v>
      </c>
      <c r="AP60" s="9" t="str">
        <f>+'4.3.1 Risk Matrix'!M$16</f>
        <v>RI3</v>
      </c>
      <c r="AQ60" s="9" t="str">
        <f>+'4.3.1 Risk Matrix'!N$16</f>
        <v>RI2</v>
      </c>
      <c r="AR60" s="9" t="str">
        <f>+'4.3.1 Risk Matrix'!O$16</f>
        <v>RI1</v>
      </c>
      <c r="AS60" s="9" t="str">
        <f>+'4.3.1 Risk Matrix'!P$16</f>
        <v>RI1</v>
      </c>
      <c r="AV60" s="21" t="str">
        <f t="shared" si="63"/>
        <v>Distribution Mains  (PE)</v>
      </c>
      <c r="AW60" s="21" t="str">
        <f t="shared" si="64"/>
        <v>Asset Level</v>
      </c>
      <c r="AX60" s="21" t="str">
        <f t="shared" si="7"/>
        <v>Distribution Mains  (PE)Asset Level</v>
      </c>
      <c r="AY60" s="21">
        <f t="shared" si="8"/>
        <v>0</v>
      </c>
      <c r="AZ60" s="21">
        <f t="shared" si="9"/>
        <v>0</v>
      </c>
      <c r="BA60" s="21">
        <f t="shared" si="10"/>
        <v>0</v>
      </c>
      <c r="BB60" s="21">
        <f t="shared" si="11"/>
        <v>0</v>
      </c>
      <c r="BC60" s="21">
        <f t="shared" si="12"/>
        <v>0</v>
      </c>
      <c r="BF60" s="21">
        <f t="shared" si="13"/>
        <v>0</v>
      </c>
      <c r="BG60" s="21">
        <f t="shared" si="14"/>
        <v>0</v>
      </c>
      <c r="BH60" s="21">
        <f t="shared" si="15"/>
        <v>0</v>
      </c>
      <c r="BI60" s="21">
        <f t="shared" si="16"/>
        <v>0</v>
      </c>
      <c r="BJ60" s="21">
        <f t="shared" si="17"/>
        <v>0</v>
      </c>
      <c r="BM60" s="21">
        <f t="shared" si="18"/>
        <v>0</v>
      </c>
      <c r="BN60" s="21">
        <f t="shared" si="19"/>
        <v>0</v>
      </c>
      <c r="BO60" s="21">
        <f t="shared" si="20"/>
        <v>0</v>
      </c>
      <c r="BP60" s="21">
        <f t="shared" si="21"/>
        <v>0</v>
      </c>
      <c r="BQ60" s="21">
        <f t="shared" si="22"/>
        <v>0</v>
      </c>
      <c r="BT60" s="21">
        <f t="shared" si="23"/>
        <v>0</v>
      </c>
      <c r="BU60" s="21">
        <f t="shared" si="24"/>
        <v>0</v>
      </c>
      <c r="BV60" s="21">
        <f t="shared" si="25"/>
        <v>0</v>
      </c>
      <c r="BW60" s="21">
        <f t="shared" si="26"/>
        <v>0</v>
      </c>
      <c r="BX60" s="21">
        <f t="shared" si="27"/>
        <v>0</v>
      </c>
      <c r="CA60" s="21">
        <f t="shared" si="28"/>
        <v>0</v>
      </c>
      <c r="CB60" s="21">
        <f t="shared" si="29"/>
        <v>0</v>
      </c>
      <c r="CC60" s="21">
        <f t="shared" si="30"/>
        <v>0</v>
      </c>
      <c r="CD60" s="21">
        <f t="shared" si="31"/>
        <v>0</v>
      </c>
      <c r="CE60" s="21">
        <f t="shared" si="32"/>
        <v>0</v>
      </c>
    </row>
    <row r="61" spans="1:83" ht="15.75" thickBot="1">
      <c r="A61" s="184">
        <v>15</v>
      </c>
      <c r="B61" s="178" t="s">
        <v>20</v>
      </c>
      <c r="C61" s="181" t="s">
        <v>36</v>
      </c>
      <c r="D61" s="175" t="s">
        <v>48</v>
      </c>
      <c r="E61" s="25" t="s">
        <v>10</v>
      </c>
      <c r="F61" s="26">
        <f>'4.3.3 Input Sheet'!F61</f>
        <v>0</v>
      </c>
      <c r="G61" s="26">
        <f>'4.3.3 Input Sheet'!G61</f>
        <v>0</v>
      </c>
      <c r="H61" s="26">
        <f>'4.3.3 Input Sheet'!H61</f>
        <v>858.41085073571037</v>
      </c>
      <c r="I61" s="26">
        <f>'4.3.3 Input Sheet'!I61</f>
        <v>0</v>
      </c>
      <c r="J61" s="26">
        <f>'4.3.3 Input Sheet'!J61</f>
        <v>0</v>
      </c>
      <c r="K61" s="10">
        <f>SUM(F61:J61)</f>
        <v>858.41085073571037</v>
      </c>
      <c r="M61" s="26">
        <f>'4.3.3 Input Sheet'!M61</f>
        <v>0</v>
      </c>
      <c r="N61" s="26">
        <f>'4.3.3 Input Sheet'!N61</f>
        <v>0</v>
      </c>
      <c r="O61" s="26">
        <f>'4.3.3 Input Sheet'!O61</f>
        <v>694.98790275105807</v>
      </c>
      <c r="P61" s="26">
        <f>'4.3.3 Input Sheet'!P61</f>
        <v>0</v>
      </c>
      <c r="Q61" s="26">
        <f>'4.3.3 Input Sheet'!Q61</f>
        <v>0</v>
      </c>
      <c r="R61" s="10">
        <f>SUM(M61:Q61)</f>
        <v>694.98790275105807</v>
      </c>
      <c r="T61" s="26">
        <f>'4.3.3 Input Sheet'!T61</f>
        <v>0</v>
      </c>
      <c r="U61" s="26">
        <f>'4.3.3 Input Sheet'!U61</f>
        <v>0</v>
      </c>
      <c r="V61" s="26">
        <f>'4.3.3 Input Sheet'!V61</f>
        <v>858.41085073571037</v>
      </c>
      <c r="W61" s="26">
        <f>'4.3.3 Input Sheet'!W61</f>
        <v>0</v>
      </c>
      <c r="X61" s="26">
        <f>'4.3.3 Input Sheet'!X61</f>
        <v>0</v>
      </c>
      <c r="Y61" s="10">
        <f>SUM(T61:X61)</f>
        <v>858.41085073571037</v>
      </c>
      <c r="AA61" s="26">
        <f>'4.3.3 Input Sheet'!AA61</f>
        <v>0</v>
      </c>
      <c r="AB61" s="26">
        <f>'4.3.3 Input Sheet'!AB61</f>
        <v>0</v>
      </c>
      <c r="AC61" s="26">
        <f>'4.3.3 Input Sheet'!AC61</f>
        <v>531.56495476640589</v>
      </c>
      <c r="AD61" s="26">
        <f>'4.3.3 Input Sheet'!AD61</f>
        <v>0</v>
      </c>
      <c r="AE61" s="26">
        <f>'4.3.3 Input Sheet'!AE61</f>
        <v>0</v>
      </c>
      <c r="AF61" s="10">
        <f>SUM(AA61:AE61)</f>
        <v>531.56495476640589</v>
      </c>
      <c r="AH61" s="26">
        <f>'4.3.3 Input Sheet'!AH61</f>
        <v>0</v>
      </c>
      <c r="AI61" s="26">
        <f>'4.3.3 Input Sheet'!AI61</f>
        <v>0</v>
      </c>
      <c r="AJ61" s="26">
        <f>'4.3.3 Input Sheet'!AJ61</f>
        <v>858.41085073571037</v>
      </c>
      <c r="AK61" s="26">
        <f>'4.3.3 Input Sheet'!AK61</f>
        <v>0</v>
      </c>
      <c r="AL61" s="26">
        <f>'4.3.3 Input Sheet'!AL61</f>
        <v>0</v>
      </c>
      <c r="AM61" s="10">
        <f>SUM(AH61:AL61)</f>
        <v>858.41085073571037</v>
      </c>
      <c r="AO61" s="9" t="str">
        <f>+'4.3.1 Risk Matrix'!L$19</f>
        <v>RI5</v>
      </c>
      <c r="AP61" s="9" t="str">
        <f>+'4.3.1 Risk Matrix'!M$19</f>
        <v>RI5</v>
      </c>
      <c r="AQ61" s="9" t="str">
        <f>+'4.3.1 Risk Matrix'!N$19</f>
        <v>RI5</v>
      </c>
      <c r="AR61" s="9" t="str">
        <f>+'4.3.1 Risk Matrix'!O$19</f>
        <v>RI5</v>
      </c>
      <c r="AS61" s="9" t="str">
        <f>+'4.3.1 Risk Matrix'!P$19</f>
        <v>RI4</v>
      </c>
      <c r="AV61" s="21" t="str">
        <f t="shared" si="63"/>
        <v>Distribution Mains  (Steel)</v>
      </c>
      <c r="AW61" s="21" t="str">
        <f t="shared" si="64"/>
        <v>Asset Level</v>
      </c>
      <c r="AX61" s="21" t="str">
        <f t="shared" si="7"/>
        <v>Distribution Mains  (Steel)Asset Level</v>
      </c>
      <c r="AY61" s="21">
        <f t="shared" si="8"/>
        <v>0</v>
      </c>
      <c r="AZ61" s="21">
        <f t="shared" si="9"/>
        <v>0</v>
      </c>
      <c r="BA61" s="21">
        <f t="shared" si="10"/>
        <v>0</v>
      </c>
      <c r="BB61" s="21">
        <f t="shared" si="11"/>
        <v>0</v>
      </c>
      <c r="BC61" s="21">
        <f t="shared" si="12"/>
        <v>858.41085073571037</v>
      </c>
      <c r="BF61" s="21">
        <f t="shared" si="13"/>
        <v>0</v>
      </c>
      <c r="BG61" s="21">
        <f t="shared" si="14"/>
        <v>0</v>
      </c>
      <c r="BH61" s="21">
        <f t="shared" si="15"/>
        <v>0</v>
      </c>
      <c r="BI61" s="21">
        <f t="shared" si="16"/>
        <v>0</v>
      </c>
      <c r="BJ61" s="21">
        <f t="shared" si="17"/>
        <v>694.98790275105807</v>
      </c>
      <c r="BM61" s="21">
        <f t="shared" si="18"/>
        <v>0</v>
      </c>
      <c r="BN61" s="21">
        <f t="shared" si="19"/>
        <v>0</v>
      </c>
      <c r="BO61" s="21">
        <f t="shared" si="20"/>
        <v>0</v>
      </c>
      <c r="BP61" s="21">
        <f t="shared" si="21"/>
        <v>0</v>
      </c>
      <c r="BQ61" s="21">
        <f t="shared" si="22"/>
        <v>858.41085073571037</v>
      </c>
      <c r="BT61" s="21">
        <f t="shared" si="23"/>
        <v>0</v>
      </c>
      <c r="BU61" s="21">
        <f t="shared" si="24"/>
        <v>0</v>
      </c>
      <c r="BV61" s="21">
        <f t="shared" si="25"/>
        <v>0</v>
      </c>
      <c r="BW61" s="21">
        <f t="shared" si="26"/>
        <v>0</v>
      </c>
      <c r="BX61" s="21">
        <f t="shared" si="27"/>
        <v>531.56495476640589</v>
      </c>
      <c r="CA61" s="21">
        <f t="shared" si="28"/>
        <v>0</v>
      </c>
      <c r="CB61" s="21">
        <f t="shared" si="29"/>
        <v>0</v>
      </c>
      <c r="CC61" s="21">
        <f t="shared" si="30"/>
        <v>0</v>
      </c>
      <c r="CD61" s="21">
        <f t="shared" si="31"/>
        <v>0</v>
      </c>
      <c r="CE61" s="21">
        <f t="shared" si="32"/>
        <v>858.41085073571037</v>
      </c>
    </row>
    <row r="62" spans="1:83" ht="15.75" thickBot="1">
      <c r="A62" s="185"/>
      <c r="B62" s="179"/>
      <c r="C62" s="182"/>
      <c r="D62" s="176"/>
      <c r="E62" s="27" t="s">
        <v>11</v>
      </c>
      <c r="F62" s="26">
        <f>'4.3.3 Input Sheet'!F62</f>
        <v>0</v>
      </c>
      <c r="G62" s="26">
        <f>'4.3.3 Input Sheet'!G62</f>
        <v>0</v>
      </c>
      <c r="H62" s="26">
        <f>'4.3.3 Input Sheet'!H62</f>
        <v>185.72086975039784</v>
      </c>
      <c r="I62" s="26">
        <f>'4.3.3 Input Sheet'!I62</f>
        <v>0</v>
      </c>
      <c r="J62" s="26">
        <f>'4.3.3 Input Sheet'!J62</f>
        <v>0</v>
      </c>
      <c r="K62" s="11">
        <f t="shared" ref="K62:K64" si="96">SUM(F62:J62)</f>
        <v>185.72086975039784</v>
      </c>
      <c r="M62" s="26">
        <f>'4.3.3 Input Sheet'!M62</f>
        <v>0</v>
      </c>
      <c r="N62" s="26">
        <f>'4.3.3 Input Sheet'!N62</f>
        <v>0</v>
      </c>
      <c r="O62" s="26">
        <f>'4.3.3 Input Sheet'!O62</f>
        <v>170.04494409292735</v>
      </c>
      <c r="P62" s="26">
        <f>'4.3.3 Input Sheet'!P62</f>
        <v>0</v>
      </c>
      <c r="Q62" s="26">
        <f>'4.3.3 Input Sheet'!Q62</f>
        <v>0</v>
      </c>
      <c r="R62" s="11">
        <f t="shared" ref="R62:R64" si="97">SUM(M62:Q62)</f>
        <v>170.04494409292735</v>
      </c>
      <c r="T62" s="26">
        <f>'4.3.3 Input Sheet'!T62</f>
        <v>0</v>
      </c>
      <c r="U62" s="26">
        <f>'4.3.3 Input Sheet'!U62</f>
        <v>0</v>
      </c>
      <c r="V62" s="26">
        <f>'4.3.3 Input Sheet'!V62</f>
        <v>185.72086975039784</v>
      </c>
      <c r="W62" s="26">
        <f>'4.3.3 Input Sheet'!W62</f>
        <v>0</v>
      </c>
      <c r="X62" s="26">
        <f>'4.3.3 Input Sheet'!X62</f>
        <v>0</v>
      </c>
      <c r="Y62" s="11">
        <f t="shared" ref="Y62:Y64" si="98">SUM(T62:X62)</f>
        <v>185.72086975039784</v>
      </c>
      <c r="AA62" s="26">
        <f>'4.3.3 Input Sheet'!AA62</f>
        <v>0</v>
      </c>
      <c r="AB62" s="26">
        <f>'4.3.3 Input Sheet'!AB62</f>
        <v>0</v>
      </c>
      <c r="AC62" s="26">
        <f>'4.3.3 Input Sheet'!AC62</f>
        <v>154.36901843545681</v>
      </c>
      <c r="AD62" s="26">
        <f>'4.3.3 Input Sheet'!AD62</f>
        <v>0</v>
      </c>
      <c r="AE62" s="26">
        <f>'4.3.3 Input Sheet'!AE62</f>
        <v>0</v>
      </c>
      <c r="AF62" s="11">
        <f t="shared" ref="AF62:AF64" si="99">SUM(AA62:AE62)</f>
        <v>154.36901843545681</v>
      </c>
      <c r="AH62" s="26">
        <f>'4.3.3 Input Sheet'!AH62</f>
        <v>0</v>
      </c>
      <c r="AI62" s="26">
        <f>'4.3.3 Input Sheet'!AI62</f>
        <v>0</v>
      </c>
      <c r="AJ62" s="26">
        <f>'4.3.3 Input Sheet'!AJ62</f>
        <v>185.72086975039784</v>
      </c>
      <c r="AK62" s="26">
        <f>'4.3.3 Input Sheet'!AK62</f>
        <v>0</v>
      </c>
      <c r="AL62" s="26">
        <f>'4.3.3 Input Sheet'!AL62</f>
        <v>0</v>
      </c>
      <c r="AM62" s="11">
        <f t="shared" ref="AM62:AM64" si="100">SUM(AH62:AL62)</f>
        <v>185.72086975039784</v>
      </c>
      <c r="AO62" s="9" t="str">
        <f>+'4.3.1 Risk Matrix'!L$18</f>
        <v>RI5</v>
      </c>
      <c r="AP62" s="9" t="str">
        <f>+'4.3.1 Risk Matrix'!M$18</f>
        <v>RI5</v>
      </c>
      <c r="AQ62" s="9" t="str">
        <f>+'4.3.1 Risk Matrix'!N$18</f>
        <v>RI4</v>
      </c>
      <c r="AR62" s="9" t="str">
        <f>+'4.3.1 Risk Matrix'!O$18</f>
        <v>RI3</v>
      </c>
      <c r="AS62" s="9" t="str">
        <f>+'4.3.1 Risk Matrix'!P$18</f>
        <v>RI3</v>
      </c>
      <c r="AV62" s="21" t="str">
        <f t="shared" si="63"/>
        <v>Distribution Mains  (Steel)</v>
      </c>
      <c r="AW62" s="21" t="str">
        <f t="shared" si="64"/>
        <v>Asset Level</v>
      </c>
      <c r="AX62" s="21" t="str">
        <f t="shared" si="7"/>
        <v>Distribution Mains  (Steel)Asset Level</v>
      </c>
      <c r="AY62" s="21">
        <f t="shared" si="8"/>
        <v>0</v>
      </c>
      <c r="AZ62" s="21">
        <f t="shared" si="9"/>
        <v>0</v>
      </c>
      <c r="BA62" s="21">
        <f t="shared" si="10"/>
        <v>0</v>
      </c>
      <c r="BB62" s="21">
        <f t="shared" si="11"/>
        <v>185.72086975039784</v>
      </c>
      <c r="BC62" s="21">
        <f t="shared" si="12"/>
        <v>0</v>
      </c>
      <c r="BF62" s="21">
        <f t="shared" si="13"/>
        <v>0</v>
      </c>
      <c r="BG62" s="21">
        <f t="shared" si="14"/>
        <v>0</v>
      </c>
      <c r="BH62" s="21">
        <f t="shared" si="15"/>
        <v>0</v>
      </c>
      <c r="BI62" s="21">
        <f t="shared" si="16"/>
        <v>170.04494409292735</v>
      </c>
      <c r="BJ62" s="21">
        <f t="shared" si="17"/>
        <v>0</v>
      </c>
      <c r="BM62" s="21">
        <f t="shared" si="18"/>
        <v>0</v>
      </c>
      <c r="BN62" s="21">
        <f t="shared" si="19"/>
        <v>0</v>
      </c>
      <c r="BO62" s="21">
        <f t="shared" si="20"/>
        <v>0</v>
      </c>
      <c r="BP62" s="21">
        <f t="shared" si="21"/>
        <v>185.72086975039784</v>
      </c>
      <c r="BQ62" s="21">
        <f t="shared" si="22"/>
        <v>0</v>
      </c>
      <c r="BT62" s="21">
        <f t="shared" si="23"/>
        <v>0</v>
      </c>
      <c r="BU62" s="21">
        <f t="shared" si="24"/>
        <v>0</v>
      </c>
      <c r="BV62" s="21">
        <f t="shared" si="25"/>
        <v>0</v>
      </c>
      <c r="BW62" s="21">
        <f t="shared" si="26"/>
        <v>154.36901843545681</v>
      </c>
      <c r="BX62" s="21">
        <f t="shared" si="27"/>
        <v>0</v>
      </c>
      <c r="CA62" s="21">
        <f t="shared" si="28"/>
        <v>0</v>
      </c>
      <c r="CB62" s="21">
        <f t="shared" si="29"/>
        <v>0</v>
      </c>
      <c r="CC62" s="21">
        <f t="shared" si="30"/>
        <v>0</v>
      </c>
      <c r="CD62" s="21">
        <f t="shared" si="31"/>
        <v>185.72086975039784</v>
      </c>
      <c r="CE62" s="21">
        <f t="shared" si="32"/>
        <v>0</v>
      </c>
    </row>
    <row r="63" spans="1:83" ht="15.75" thickBot="1">
      <c r="A63" s="185"/>
      <c r="B63" s="179"/>
      <c r="C63" s="182"/>
      <c r="D63" s="176"/>
      <c r="E63" s="27" t="s">
        <v>12</v>
      </c>
      <c r="F63" s="26">
        <f>'4.3.3 Input Sheet'!F63</f>
        <v>0</v>
      </c>
      <c r="G63" s="26">
        <f>'4.3.3 Input Sheet'!G63</f>
        <v>296.12599999999998</v>
      </c>
      <c r="H63" s="26">
        <f>'4.3.3 Input Sheet'!H63</f>
        <v>74.005258984522811</v>
      </c>
      <c r="I63" s="26">
        <f>'4.3.3 Input Sheet'!I63</f>
        <v>0</v>
      </c>
      <c r="J63" s="26">
        <f>'4.3.3 Input Sheet'!J63</f>
        <v>0</v>
      </c>
      <c r="K63" s="11">
        <f t="shared" si="96"/>
        <v>370.13125898452279</v>
      </c>
      <c r="M63" s="26">
        <f>'4.3.3 Input Sheet'!M63</f>
        <v>0</v>
      </c>
      <c r="N63" s="26">
        <f>'4.3.3 Input Sheet'!N63</f>
        <v>296.12599999999998</v>
      </c>
      <c r="O63" s="26">
        <f>'4.3.3 Input Sheet'!O63</f>
        <v>73.183349456677405</v>
      </c>
      <c r="P63" s="26">
        <f>'4.3.3 Input Sheet'!P63</f>
        <v>0</v>
      </c>
      <c r="Q63" s="26">
        <f>'4.3.3 Input Sheet'!Q63</f>
        <v>0</v>
      </c>
      <c r="R63" s="11">
        <f t="shared" si="97"/>
        <v>369.30934945667741</v>
      </c>
      <c r="T63" s="26">
        <f>'4.3.3 Input Sheet'!T63</f>
        <v>0</v>
      </c>
      <c r="U63" s="26">
        <f>'4.3.3 Input Sheet'!U63</f>
        <v>296.12599999999998</v>
      </c>
      <c r="V63" s="26">
        <f>'4.3.3 Input Sheet'!V63</f>
        <v>74.005258984522811</v>
      </c>
      <c r="W63" s="26">
        <f>'4.3.3 Input Sheet'!W63</f>
        <v>0</v>
      </c>
      <c r="X63" s="26">
        <f>'4.3.3 Input Sheet'!X63</f>
        <v>0</v>
      </c>
      <c r="Y63" s="11">
        <f t="shared" si="98"/>
        <v>370.13125898452279</v>
      </c>
      <c r="AA63" s="26">
        <f>'4.3.3 Input Sheet'!AA63</f>
        <v>0</v>
      </c>
      <c r="AB63" s="26">
        <f>'4.3.3 Input Sheet'!AB63</f>
        <v>296.12599999999998</v>
      </c>
      <c r="AC63" s="26">
        <f>'4.3.3 Input Sheet'!AC63</f>
        <v>72.361439928832013</v>
      </c>
      <c r="AD63" s="26">
        <f>'4.3.3 Input Sheet'!AD63</f>
        <v>0</v>
      </c>
      <c r="AE63" s="26">
        <f>'4.3.3 Input Sheet'!AE63</f>
        <v>0</v>
      </c>
      <c r="AF63" s="11">
        <f t="shared" si="99"/>
        <v>368.48743992883198</v>
      </c>
      <c r="AH63" s="26">
        <f>'4.3.3 Input Sheet'!AH63</f>
        <v>0</v>
      </c>
      <c r="AI63" s="26">
        <f>'4.3.3 Input Sheet'!AI63</f>
        <v>296.12599999999998</v>
      </c>
      <c r="AJ63" s="26">
        <f>'4.3.3 Input Sheet'!AJ63</f>
        <v>74.005258984522811</v>
      </c>
      <c r="AK63" s="26">
        <f>'4.3.3 Input Sheet'!AK63</f>
        <v>0</v>
      </c>
      <c r="AL63" s="26">
        <f>'4.3.3 Input Sheet'!AL63</f>
        <v>0</v>
      </c>
      <c r="AM63" s="11">
        <f t="shared" si="100"/>
        <v>370.13125898452279</v>
      </c>
      <c r="AO63" s="9" t="str">
        <f>+'4.3.1 Risk Matrix'!L$17</f>
        <v>RI5</v>
      </c>
      <c r="AP63" s="9" t="str">
        <f>+'4.3.1 Risk Matrix'!M$17</f>
        <v>RI4</v>
      </c>
      <c r="AQ63" s="9" t="str">
        <f>+'4.3.1 Risk Matrix'!N$17</f>
        <v>RI3</v>
      </c>
      <c r="AR63" s="9" t="str">
        <f>+'4.3.1 Risk Matrix'!O$17</f>
        <v>RI2</v>
      </c>
      <c r="AS63" s="9" t="str">
        <f>+'4.3.1 Risk Matrix'!P$17</f>
        <v>RI2</v>
      </c>
      <c r="AV63" s="21" t="str">
        <f t="shared" si="63"/>
        <v>Distribution Mains  (Steel)</v>
      </c>
      <c r="AW63" s="21" t="str">
        <f t="shared" si="64"/>
        <v>Asset Level</v>
      </c>
      <c r="AX63" s="21" t="str">
        <f t="shared" si="7"/>
        <v>Distribution Mains  (Steel)Asset Level</v>
      </c>
      <c r="AY63" s="21">
        <f t="shared" si="8"/>
        <v>0</v>
      </c>
      <c r="AZ63" s="21">
        <f t="shared" si="9"/>
        <v>0</v>
      </c>
      <c r="BA63" s="21">
        <f t="shared" si="10"/>
        <v>74.005258984522811</v>
      </c>
      <c r="BB63" s="21">
        <f t="shared" si="11"/>
        <v>296.12599999999998</v>
      </c>
      <c r="BC63" s="21">
        <f t="shared" si="12"/>
        <v>0</v>
      </c>
      <c r="BF63" s="21">
        <f t="shared" si="13"/>
        <v>0</v>
      </c>
      <c r="BG63" s="21">
        <f t="shared" si="14"/>
        <v>0</v>
      </c>
      <c r="BH63" s="21">
        <f t="shared" si="15"/>
        <v>73.183349456677405</v>
      </c>
      <c r="BI63" s="21">
        <f t="shared" si="16"/>
        <v>296.12599999999998</v>
      </c>
      <c r="BJ63" s="21">
        <f t="shared" si="17"/>
        <v>0</v>
      </c>
      <c r="BM63" s="21">
        <f t="shared" si="18"/>
        <v>0</v>
      </c>
      <c r="BN63" s="21">
        <f t="shared" si="19"/>
        <v>0</v>
      </c>
      <c r="BO63" s="21">
        <f t="shared" si="20"/>
        <v>74.005258984522811</v>
      </c>
      <c r="BP63" s="21">
        <f t="shared" si="21"/>
        <v>296.12599999999998</v>
      </c>
      <c r="BQ63" s="21">
        <f t="shared" si="22"/>
        <v>0</v>
      </c>
      <c r="BT63" s="21">
        <f t="shared" si="23"/>
        <v>0</v>
      </c>
      <c r="BU63" s="21">
        <f t="shared" si="24"/>
        <v>0</v>
      </c>
      <c r="BV63" s="21">
        <f t="shared" si="25"/>
        <v>72.361439928832013</v>
      </c>
      <c r="BW63" s="21">
        <f t="shared" si="26"/>
        <v>296.12599999999998</v>
      </c>
      <c r="BX63" s="21">
        <f t="shared" si="27"/>
        <v>0</v>
      </c>
      <c r="CA63" s="21">
        <f t="shared" si="28"/>
        <v>0</v>
      </c>
      <c r="CB63" s="21">
        <f t="shared" si="29"/>
        <v>0</v>
      </c>
      <c r="CC63" s="21">
        <f t="shared" si="30"/>
        <v>74.005258984522811</v>
      </c>
      <c r="CD63" s="21">
        <f t="shared" si="31"/>
        <v>296.12599999999998</v>
      </c>
      <c r="CE63" s="21">
        <f t="shared" si="32"/>
        <v>0</v>
      </c>
    </row>
    <row r="64" spans="1:83" ht="15.75" thickBot="1">
      <c r="A64" s="186"/>
      <c r="B64" s="180"/>
      <c r="C64" s="183"/>
      <c r="D64" s="177"/>
      <c r="E64" s="28" t="s">
        <v>13</v>
      </c>
      <c r="F64" s="26">
        <f>'4.3.3 Input Sheet'!F64</f>
        <v>0</v>
      </c>
      <c r="G64" s="26">
        <f>'4.3.3 Input Sheet'!G64</f>
        <v>124.63099999999999</v>
      </c>
      <c r="H64" s="26">
        <f>'4.3.3 Input Sheet'!H64</f>
        <v>0</v>
      </c>
      <c r="I64" s="26">
        <f>'4.3.3 Input Sheet'!I64</f>
        <v>0</v>
      </c>
      <c r="J64" s="26">
        <f>'4.3.3 Input Sheet'!J64</f>
        <v>0</v>
      </c>
      <c r="K64" s="12">
        <f t="shared" si="96"/>
        <v>124.63099999999999</v>
      </c>
      <c r="M64" s="26">
        <f>'4.3.3 Input Sheet'!M64</f>
        <v>0</v>
      </c>
      <c r="N64" s="26">
        <f>'4.3.3 Input Sheet'!N64</f>
        <v>124.63099999999999</v>
      </c>
      <c r="O64" s="26">
        <f>'4.3.3 Input Sheet'!O64</f>
        <v>0</v>
      </c>
      <c r="P64" s="26">
        <f>'4.3.3 Input Sheet'!P64</f>
        <v>0</v>
      </c>
      <c r="Q64" s="26">
        <f>'4.3.3 Input Sheet'!Q64</f>
        <v>0</v>
      </c>
      <c r="R64" s="12">
        <f t="shared" si="97"/>
        <v>124.63099999999999</v>
      </c>
      <c r="T64" s="26">
        <f>'4.3.3 Input Sheet'!T64</f>
        <v>0</v>
      </c>
      <c r="U64" s="26">
        <f>'4.3.3 Input Sheet'!U64</f>
        <v>124.63099999999999</v>
      </c>
      <c r="V64" s="26">
        <f>'4.3.3 Input Sheet'!V64</f>
        <v>0</v>
      </c>
      <c r="W64" s="26">
        <f>'4.3.3 Input Sheet'!W64</f>
        <v>0</v>
      </c>
      <c r="X64" s="26">
        <f>'4.3.3 Input Sheet'!X64</f>
        <v>0</v>
      </c>
      <c r="Y64" s="12">
        <f t="shared" si="98"/>
        <v>124.63099999999999</v>
      </c>
      <c r="AA64" s="26">
        <f>'4.3.3 Input Sheet'!AA64</f>
        <v>0</v>
      </c>
      <c r="AB64" s="26">
        <f>'4.3.3 Input Sheet'!AB64</f>
        <v>124.63099999999999</v>
      </c>
      <c r="AC64" s="26">
        <f>'4.3.3 Input Sheet'!AC64</f>
        <v>0</v>
      </c>
      <c r="AD64" s="26">
        <f>'4.3.3 Input Sheet'!AD64</f>
        <v>0</v>
      </c>
      <c r="AE64" s="26">
        <f>'4.3.3 Input Sheet'!AE64</f>
        <v>0</v>
      </c>
      <c r="AF64" s="12">
        <f t="shared" si="99"/>
        <v>124.63099999999999</v>
      </c>
      <c r="AH64" s="26">
        <f>'4.3.3 Input Sheet'!AH64</f>
        <v>0</v>
      </c>
      <c r="AI64" s="26">
        <f>'4.3.3 Input Sheet'!AI64</f>
        <v>124.63099999999999</v>
      </c>
      <c r="AJ64" s="26">
        <f>'4.3.3 Input Sheet'!AJ64</f>
        <v>0</v>
      </c>
      <c r="AK64" s="26">
        <f>'4.3.3 Input Sheet'!AK64</f>
        <v>0</v>
      </c>
      <c r="AL64" s="26">
        <f>'4.3.3 Input Sheet'!AL64</f>
        <v>0</v>
      </c>
      <c r="AM64" s="12">
        <f t="shared" si="100"/>
        <v>124.63099999999999</v>
      </c>
      <c r="AO64" s="9" t="str">
        <f>+'4.3.1 Risk Matrix'!L$16</f>
        <v>RI4</v>
      </c>
      <c r="AP64" s="9" t="str">
        <f>+'4.3.1 Risk Matrix'!M$16</f>
        <v>RI3</v>
      </c>
      <c r="AQ64" s="9" t="str">
        <f>+'4.3.1 Risk Matrix'!N$16</f>
        <v>RI2</v>
      </c>
      <c r="AR64" s="9" t="str">
        <f>+'4.3.1 Risk Matrix'!O$16</f>
        <v>RI1</v>
      </c>
      <c r="AS64" s="9" t="str">
        <f>+'4.3.1 Risk Matrix'!P$16</f>
        <v>RI1</v>
      </c>
      <c r="AV64" s="21" t="str">
        <f t="shared" si="63"/>
        <v>Distribution Mains  (Steel)</v>
      </c>
      <c r="AW64" s="21" t="str">
        <f t="shared" si="64"/>
        <v>Asset Level</v>
      </c>
      <c r="AX64" s="21" t="str">
        <f t="shared" si="7"/>
        <v>Distribution Mains  (Steel)Asset Level</v>
      </c>
      <c r="AY64" s="21">
        <f t="shared" si="8"/>
        <v>0</v>
      </c>
      <c r="AZ64" s="21">
        <f t="shared" si="9"/>
        <v>0</v>
      </c>
      <c r="BA64" s="21">
        <f t="shared" si="10"/>
        <v>124.63099999999999</v>
      </c>
      <c r="BB64" s="21">
        <f t="shared" si="11"/>
        <v>0</v>
      </c>
      <c r="BC64" s="21">
        <f t="shared" si="12"/>
        <v>0</v>
      </c>
      <c r="BF64" s="21">
        <f t="shared" si="13"/>
        <v>0</v>
      </c>
      <c r="BG64" s="21">
        <f t="shared" si="14"/>
        <v>0</v>
      </c>
      <c r="BH64" s="21">
        <f t="shared" si="15"/>
        <v>124.63099999999999</v>
      </c>
      <c r="BI64" s="21">
        <f t="shared" si="16"/>
        <v>0</v>
      </c>
      <c r="BJ64" s="21">
        <f t="shared" si="17"/>
        <v>0</v>
      </c>
      <c r="BM64" s="21">
        <f t="shared" si="18"/>
        <v>0</v>
      </c>
      <c r="BN64" s="21">
        <f t="shared" si="19"/>
        <v>0</v>
      </c>
      <c r="BO64" s="21">
        <f t="shared" si="20"/>
        <v>124.63099999999999</v>
      </c>
      <c r="BP64" s="21">
        <f t="shared" si="21"/>
        <v>0</v>
      </c>
      <c r="BQ64" s="21">
        <f t="shared" si="22"/>
        <v>0</v>
      </c>
      <c r="BT64" s="21">
        <f t="shared" si="23"/>
        <v>0</v>
      </c>
      <c r="BU64" s="21">
        <f t="shared" si="24"/>
        <v>0</v>
      </c>
      <c r="BV64" s="21">
        <f t="shared" si="25"/>
        <v>124.63099999999999</v>
      </c>
      <c r="BW64" s="21">
        <f t="shared" si="26"/>
        <v>0</v>
      </c>
      <c r="BX64" s="21">
        <f t="shared" si="27"/>
        <v>0</v>
      </c>
      <c r="CA64" s="21">
        <f t="shared" si="28"/>
        <v>0</v>
      </c>
      <c r="CB64" s="21">
        <f t="shared" si="29"/>
        <v>0</v>
      </c>
      <c r="CC64" s="21">
        <f t="shared" si="30"/>
        <v>124.63099999999999</v>
      </c>
      <c r="CD64" s="21">
        <f t="shared" si="31"/>
        <v>0</v>
      </c>
      <c r="CE64" s="21">
        <f t="shared" si="32"/>
        <v>0</v>
      </c>
    </row>
    <row r="65" spans="1:83" ht="15.75" thickBot="1">
      <c r="A65" s="184">
        <v>16</v>
      </c>
      <c r="B65" s="178" t="s">
        <v>21</v>
      </c>
      <c r="C65" s="181" t="s">
        <v>36</v>
      </c>
      <c r="D65" s="175" t="s">
        <v>48</v>
      </c>
      <c r="E65" s="25" t="str">
        <f>E61</f>
        <v>Low</v>
      </c>
      <c r="F65" s="26">
        <f>'4.3.3 Input Sheet'!F65</f>
        <v>0</v>
      </c>
      <c r="G65" s="26">
        <f>'4.3.3 Input Sheet'!G65</f>
        <v>0</v>
      </c>
      <c r="H65" s="26">
        <f>'4.3.3 Input Sheet'!H65</f>
        <v>0</v>
      </c>
      <c r="I65" s="26">
        <f>'4.3.3 Input Sheet'!I65</f>
        <v>0</v>
      </c>
      <c r="J65" s="26">
        <f>'4.3.3 Input Sheet'!J65</f>
        <v>0</v>
      </c>
      <c r="K65" s="10">
        <f>SUM(F65:J65)</f>
        <v>0</v>
      </c>
      <c r="M65" s="26">
        <f>'4.3.3 Input Sheet'!M65</f>
        <v>0</v>
      </c>
      <c r="N65" s="26">
        <f>'4.3.3 Input Sheet'!N65</f>
        <v>0</v>
      </c>
      <c r="O65" s="26">
        <f>'4.3.3 Input Sheet'!O65</f>
        <v>0</v>
      </c>
      <c r="P65" s="26">
        <f>'4.3.3 Input Sheet'!P65</f>
        <v>0</v>
      </c>
      <c r="Q65" s="26">
        <f>'4.3.3 Input Sheet'!Q65</f>
        <v>0</v>
      </c>
      <c r="R65" s="10">
        <f>SUM(M65:Q65)</f>
        <v>0</v>
      </c>
      <c r="T65" s="26">
        <f>'4.3.3 Input Sheet'!T65</f>
        <v>0</v>
      </c>
      <c r="U65" s="26">
        <f>'4.3.3 Input Sheet'!U65</f>
        <v>0</v>
      </c>
      <c r="V65" s="26">
        <f>'4.3.3 Input Sheet'!V65</f>
        <v>0</v>
      </c>
      <c r="W65" s="26">
        <f>'4.3.3 Input Sheet'!W65</f>
        <v>0</v>
      </c>
      <c r="X65" s="26">
        <f>'4.3.3 Input Sheet'!X65</f>
        <v>0</v>
      </c>
      <c r="Y65" s="10">
        <f>SUM(T65:X65)</f>
        <v>0</v>
      </c>
      <c r="AA65" s="26">
        <f>'4.3.3 Input Sheet'!AA65</f>
        <v>0</v>
      </c>
      <c r="AB65" s="26">
        <f>'4.3.3 Input Sheet'!AB65</f>
        <v>0</v>
      </c>
      <c r="AC65" s="26">
        <f>'4.3.3 Input Sheet'!AC65</f>
        <v>0</v>
      </c>
      <c r="AD65" s="26">
        <f>'4.3.3 Input Sheet'!AD65</f>
        <v>0</v>
      </c>
      <c r="AE65" s="26">
        <f>'4.3.3 Input Sheet'!AE65</f>
        <v>0</v>
      </c>
      <c r="AF65" s="10">
        <f>SUM(AA65:AE65)</f>
        <v>0</v>
      </c>
      <c r="AH65" s="26">
        <f>'4.3.3 Input Sheet'!AH65</f>
        <v>0</v>
      </c>
      <c r="AI65" s="26">
        <f>'4.3.3 Input Sheet'!AI65</f>
        <v>0</v>
      </c>
      <c r="AJ65" s="26">
        <f>'4.3.3 Input Sheet'!AJ65</f>
        <v>0</v>
      </c>
      <c r="AK65" s="26">
        <f>'4.3.3 Input Sheet'!AK65</f>
        <v>0</v>
      </c>
      <c r="AL65" s="26">
        <f>'4.3.3 Input Sheet'!AL65</f>
        <v>0</v>
      </c>
      <c r="AM65" s="10">
        <f>SUM(AH65:AL65)</f>
        <v>0</v>
      </c>
      <c r="AO65" s="9" t="str">
        <f>+'4.3.1 Risk Matrix'!L$19</f>
        <v>RI5</v>
      </c>
      <c r="AP65" s="9" t="str">
        <f>+'4.3.1 Risk Matrix'!M$19</f>
        <v>RI5</v>
      </c>
      <c r="AQ65" s="9" t="str">
        <f>+'4.3.1 Risk Matrix'!N$19</f>
        <v>RI5</v>
      </c>
      <c r="AR65" s="9" t="str">
        <f>+'4.3.1 Risk Matrix'!O$19</f>
        <v>RI5</v>
      </c>
      <c r="AS65" s="9" t="str">
        <f>+'4.3.1 Risk Matrix'!P$19</f>
        <v>RI4</v>
      </c>
      <c r="AV65" s="21" t="str">
        <f t="shared" si="63"/>
        <v>Distribution Mains  (other)</v>
      </c>
      <c r="AW65" s="21" t="str">
        <f t="shared" si="64"/>
        <v>Asset Level</v>
      </c>
      <c r="AX65" s="21" t="str">
        <f t="shared" si="7"/>
        <v>Distribution Mains  (other)Asset Level</v>
      </c>
      <c r="AY65" s="21">
        <f t="shared" si="8"/>
        <v>0</v>
      </c>
      <c r="AZ65" s="21">
        <f t="shared" si="9"/>
        <v>0</v>
      </c>
      <c r="BA65" s="21">
        <f t="shared" si="10"/>
        <v>0</v>
      </c>
      <c r="BB65" s="21">
        <f t="shared" si="11"/>
        <v>0</v>
      </c>
      <c r="BC65" s="21">
        <f t="shared" si="12"/>
        <v>0</v>
      </c>
      <c r="BF65" s="21">
        <f t="shared" si="13"/>
        <v>0</v>
      </c>
      <c r="BG65" s="21">
        <f t="shared" si="14"/>
        <v>0</v>
      </c>
      <c r="BH65" s="21">
        <f t="shared" si="15"/>
        <v>0</v>
      </c>
      <c r="BI65" s="21">
        <f t="shared" si="16"/>
        <v>0</v>
      </c>
      <c r="BJ65" s="21">
        <f t="shared" si="17"/>
        <v>0</v>
      </c>
      <c r="BM65" s="21">
        <f t="shared" si="18"/>
        <v>0</v>
      </c>
      <c r="BN65" s="21">
        <f t="shared" si="19"/>
        <v>0</v>
      </c>
      <c r="BO65" s="21">
        <f t="shared" si="20"/>
        <v>0</v>
      </c>
      <c r="BP65" s="21">
        <f t="shared" si="21"/>
        <v>0</v>
      </c>
      <c r="BQ65" s="21">
        <f t="shared" si="22"/>
        <v>0</v>
      </c>
      <c r="BT65" s="21">
        <f t="shared" si="23"/>
        <v>0</v>
      </c>
      <c r="BU65" s="21">
        <f t="shared" si="24"/>
        <v>0</v>
      </c>
      <c r="BV65" s="21">
        <f t="shared" si="25"/>
        <v>0</v>
      </c>
      <c r="BW65" s="21">
        <f t="shared" si="26"/>
        <v>0</v>
      </c>
      <c r="BX65" s="21">
        <f t="shared" si="27"/>
        <v>0</v>
      </c>
      <c r="CA65" s="21">
        <f t="shared" si="28"/>
        <v>0</v>
      </c>
      <c r="CB65" s="21">
        <f t="shared" si="29"/>
        <v>0</v>
      </c>
      <c r="CC65" s="21">
        <f t="shared" si="30"/>
        <v>0</v>
      </c>
      <c r="CD65" s="21">
        <f t="shared" si="31"/>
        <v>0</v>
      </c>
      <c r="CE65" s="21">
        <f t="shared" si="32"/>
        <v>0</v>
      </c>
    </row>
    <row r="66" spans="1:83" ht="15.75" thickBot="1">
      <c r="A66" s="185"/>
      <c r="B66" s="179"/>
      <c r="C66" s="182"/>
      <c r="D66" s="176"/>
      <c r="E66" s="27" t="str">
        <f t="shared" ref="E66:E89" si="101">E62</f>
        <v>Medium</v>
      </c>
      <c r="F66" s="26">
        <f>'4.3.3 Input Sheet'!F66</f>
        <v>0</v>
      </c>
      <c r="G66" s="26">
        <f>'4.3.3 Input Sheet'!G66</f>
        <v>0</v>
      </c>
      <c r="H66" s="26">
        <f>'4.3.3 Input Sheet'!H66</f>
        <v>0</v>
      </c>
      <c r="I66" s="26">
        <f>'4.3.3 Input Sheet'!I66</f>
        <v>0</v>
      </c>
      <c r="J66" s="26">
        <f>'4.3.3 Input Sheet'!J66</f>
        <v>0</v>
      </c>
      <c r="K66" s="11">
        <f t="shared" ref="K66:K68" si="102">SUM(F66:J66)</f>
        <v>0</v>
      </c>
      <c r="M66" s="26">
        <f>'4.3.3 Input Sheet'!M66</f>
        <v>0</v>
      </c>
      <c r="N66" s="26">
        <f>'4.3.3 Input Sheet'!N66</f>
        <v>0</v>
      </c>
      <c r="O66" s="26">
        <f>'4.3.3 Input Sheet'!O66</f>
        <v>0</v>
      </c>
      <c r="P66" s="26">
        <f>'4.3.3 Input Sheet'!P66</f>
        <v>0</v>
      </c>
      <c r="Q66" s="26">
        <f>'4.3.3 Input Sheet'!Q66</f>
        <v>0</v>
      </c>
      <c r="R66" s="11">
        <f t="shared" ref="R66:R68" si="103">SUM(M66:Q66)</f>
        <v>0</v>
      </c>
      <c r="T66" s="26">
        <f>'4.3.3 Input Sheet'!T66</f>
        <v>0</v>
      </c>
      <c r="U66" s="26">
        <f>'4.3.3 Input Sheet'!U66</f>
        <v>0</v>
      </c>
      <c r="V66" s="26">
        <f>'4.3.3 Input Sheet'!V66</f>
        <v>0</v>
      </c>
      <c r="W66" s="26">
        <f>'4.3.3 Input Sheet'!W66</f>
        <v>0</v>
      </c>
      <c r="X66" s="26">
        <f>'4.3.3 Input Sheet'!X66</f>
        <v>0</v>
      </c>
      <c r="Y66" s="11">
        <f t="shared" ref="Y66:Y68" si="104">SUM(T66:X66)</f>
        <v>0</v>
      </c>
      <c r="AA66" s="26">
        <f>'4.3.3 Input Sheet'!AA66</f>
        <v>0</v>
      </c>
      <c r="AB66" s="26">
        <f>'4.3.3 Input Sheet'!AB66</f>
        <v>0</v>
      </c>
      <c r="AC66" s="26">
        <f>'4.3.3 Input Sheet'!AC66</f>
        <v>0</v>
      </c>
      <c r="AD66" s="26">
        <f>'4.3.3 Input Sheet'!AD66</f>
        <v>0</v>
      </c>
      <c r="AE66" s="26">
        <f>'4.3.3 Input Sheet'!AE66</f>
        <v>0</v>
      </c>
      <c r="AF66" s="11">
        <f t="shared" ref="AF66:AF68" si="105">SUM(AA66:AE66)</f>
        <v>0</v>
      </c>
      <c r="AH66" s="26">
        <f>'4.3.3 Input Sheet'!AH66</f>
        <v>0</v>
      </c>
      <c r="AI66" s="26">
        <f>'4.3.3 Input Sheet'!AI66</f>
        <v>0</v>
      </c>
      <c r="AJ66" s="26">
        <f>'4.3.3 Input Sheet'!AJ66</f>
        <v>0</v>
      </c>
      <c r="AK66" s="26">
        <f>'4.3.3 Input Sheet'!AK66</f>
        <v>0</v>
      </c>
      <c r="AL66" s="26">
        <f>'4.3.3 Input Sheet'!AL66</f>
        <v>0</v>
      </c>
      <c r="AM66" s="11">
        <f t="shared" ref="AM66:AM68" si="106">SUM(AH66:AL66)</f>
        <v>0</v>
      </c>
      <c r="AO66" s="9" t="str">
        <f>+'4.3.1 Risk Matrix'!L$18</f>
        <v>RI5</v>
      </c>
      <c r="AP66" s="9" t="str">
        <f>+'4.3.1 Risk Matrix'!M$18</f>
        <v>RI5</v>
      </c>
      <c r="AQ66" s="9" t="str">
        <f>+'4.3.1 Risk Matrix'!N$18</f>
        <v>RI4</v>
      </c>
      <c r="AR66" s="9" t="str">
        <f>+'4.3.1 Risk Matrix'!O$18</f>
        <v>RI3</v>
      </c>
      <c r="AS66" s="9" t="str">
        <f>+'4.3.1 Risk Matrix'!P$18</f>
        <v>RI3</v>
      </c>
      <c r="AV66" s="21" t="str">
        <f t="shared" si="63"/>
        <v>Distribution Mains  (other)</v>
      </c>
      <c r="AW66" s="21" t="str">
        <f t="shared" si="64"/>
        <v>Asset Level</v>
      </c>
      <c r="AX66" s="21" t="str">
        <f t="shared" si="7"/>
        <v>Distribution Mains  (other)Asset Level</v>
      </c>
      <c r="AY66" s="21">
        <f t="shared" si="8"/>
        <v>0</v>
      </c>
      <c r="AZ66" s="21">
        <f t="shared" si="9"/>
        <v>0</v>
      </c>
      <c r="BA66" s="21">
        <f t="shared" si="10"/>
        <v>0</v>
      </c>
      <c r="BB66" s="21">
        <f t="shared" si="11"/>
        <v>0</v>
      </c>
      <c r="BC66" s="21">
        <f t="shared" si="12"/>
        <v>0</v>
      </c>
      <c r="BF66" s="21">
        <f t="shared" si="13"/>
        <v>0</v>
      </c>
      <c r="BG66" s="21">
        <f t="shared" si="14"/>
        <v>0</v>
      </c>
      <c r="BH66" s="21">
        <f t="shared" si="15"/>
        <v>0</v>
      </c>
      <c r="BI66" s="21">
        <f t="shared" si="16"/>
        <v>0</v>
      </c>
      <c r="BJ66" s="21">
        <f t="shared" si="17"/>
        <v>0</v>
      </c>
      <c r="BM66" s="21">
        <f t="shared" si="18"/>
        <v>0</v>
      </c>
      <c r="BN66" s="21">
        <f t="shared" si="19"/>
        <v>0</v>
      </c>
      <c r="BO66" s="21">
        <f t="shared" si="20"/>
        <v>0</v>
      </c>
      <c r="BP66" s="21">
        <f t="shared" si="21"/>
        <v>0</v>
      </c>
      <c r="BQ66" s="21">
        <f t="shared" si="22"/>
        <v>0</v>
      </c>
      <c r="BT66" s="21">
        <f t="shared" si="23"/>
        <v>0</v>
      </c>
      <c r="BU66" s="21">
        <f t="shared" si="24"/>
        <v>0</v>
      </c>
      <c r="BV66" s="21">
        <f t="shared" si="25"/>
        <v>0</v>
      </c>
      <c r="BW66" s="21">
        <f t="shared" si="26"/>
        <v>0</v>
      </c>
      <c r="BX66" s="21">
        <f t="shared" si="27"/>
        <v>0</v>
      </c>
      <c r="CA66" s="21">
        <f t="shared" si="28"/>
        <v>0</v>
      </c>
      <c r="CB66" s="21">
        <f t="shared" si="29"/>
        <v>0</v>
      </c>
      <c r="CC66" s="21">
        <f t="shared" si="30"/>
        <v>0</v>
      </c>
      <c r="CD66" s="21">
        <f t="shared" si="31"/>
        <v>0</v>
      </c>
      <c r="CE66" s="21">
        <f t="shared" si="32"/>
        <v>0</v>
      </c>
    </row>
    <row r="67" spans="1:83" ht="15.75" thickBot="1">
      <c r="A67" s="185"/>
      <c r="B67" s="179"/>
      <c r="C67" s="182"/>
      <c r="D67" s="176"/>
      <c r="E67" s="27" t="str">
        <f t="shared" si="101"/>
        <v>High</v>
      </c>
      <c r="F67" s="26">
        <f>'4.3.3 Input Sheet'!F67</f>
        <v>0</v>
      </c>
      <c r="G67" s="26">
        <f>'4.3.3 Input Sheet'!G67</f>
        <v>0</v>
      </c>
      <c r="H67" s="26">
        <f>'4.3.3 Input Sheet'!H67</f>
        <v>0</v>
      </c>
      <c r="I67" s="26">
        <f>'4.3.3 Input Sheet'!I67</f>
        <v>0</v>
      </c>
      <c r="J67" s="26">
        <f>'4.3.3 Input Sheet'!J67</f>
        <v>0</v>
      </c>
      <c r="K67" s="11">
        <f t="shared" si="102"/>
        <v>0</v>
      </c>
      <c r="M67" s="26">
        <f>'4.3.3 Input Sheet'!M67</f>
        <v>0</v>
      </c>
      <c r="N67" s="26">
        <f>'4.3.3 Input Sheet'!N67</f>
        <v>0</v>
      </c>
      <c r="O67" s="26">
        <f>'4.3.3 Input Sheet'!O67</f>
        <v>0</v>
      </c>
      <c r="P67" s="26">
        <f>'4.3.3 Input Sheet'!P67</f>
        <v>0</v>
      </c>
      <c r="Q67" s="26">
        <f>'4.3.3 Input Sheet'!Q67</f>
        <v>0</v>
      </c>
      <c r="R67" s="11">
        <f t="shared" si="103"/>
        <v>0</v>
      </c>
      <c r="T67" s="26">
        <f>'4.3.3 Input Sheet'!T67</f>
        <v>0</v>
      </c>
      <c r="U67" s="26">
        <f>'4.3.3 Input Sheet'!U67</f>
        <v>0</v>
      </c>
      <c r="V67" s="26">
        <f>'4.3.3 Input Sheet'!V67</f>
        <v>0</v>
      </c>
      <c r="W67" s="26">
        <f>'4.3.3 Input Sheet'!W67</f>
        <v>0</v>
      </c>
      <c r="X67" s="26">
        <f>'4.3.3 Input Sheet'!X67</f>
        <v>0</v>
      </c>
      <c r="Y67" s="11">
        <f t="shared" si="104"/>
        <v>0</v>
      </c>
      <c r="AA67" s="26">
        <f>'4.3.3 Input Sheet'!AA67</f>
        <v>0</v>
      </c>
      <c r="AB67" s="26">
        <f>'4.3.3 Input Sheet'!AB67</f>
        <v>0</v>
      </c>
      <c r="AC67" s="26">
        <f>'4.3.3 Input Sheet'!AC67</f>
        <v>0</v>
      </c>
      <c r="AD67" s="26">
        <f>'4.3.3 Input Sheet'!AD67</f>
        <v>0</v>
      </c>
      <c r="AE67" s="26">
        <f>'4.3.3 Input Sheet'!AE67</f>
        <v>0</v>
      </c>
      <c r="AF67" s="11">
        <f t="shared" si="105"/>
        <v>0</v>
      </c>
      <c r="AH67" s="26">
        <f>'4.3.3 Input Sheet'!AH67</f>
        <v>0</v>
      </c>
      <c r="AI67" s="26">
        <f>'4.3.3 Input Sheet'!AI67</f>
        <v>0</v>
      </c>
      <c r="AJ67" s="26">
        <f>'4.3.3 Input Sheet'!AJ67</f>
        <v>0</v>
      </c>
      <c r="AK67" s="26">
        <f>'4.3.3 Input Sheet'!AK67</f>
        <v>0</v>
      </c>
      <c r="AL67" s="26">
        <f>'4.3.3 Input Sheet'!AL67</f>
        <v>0</v>
      </c>
      <c r="AM67" s="11">
        <f t="shared" si="106"/>
        <v>0</v>
      </c>
      <c r="AO67" s="9" t="str">
        <f>+'4.3.1 Risk Matrix'!L$17</f>
        <v>RI5</v>
      </c>
      <c r="AP67" s="9" t="str">
        <f>+'4.3.1 Risk Matrix'!M$17</f>
        <v>RI4</v>
      </c>
      <c r="AQ67" s="9" t="str">
        <f>+'4.3.1 Risk Matrix'!N$17</f>
        <v>RI3</v>
      </c>
      <c r="AR67" s="9" t="str">
        <f>+'4.3.1 Risk Matrix'!O$17</f>
        <v>RI2</v>
      </c>
      <c r="AS67" s="9" t="str">
        <f>+'4.3.1 Risk Matrix'!P$17</f>
        <v>RI2</v>
      </c>
      <c r="AV67" s="21" t="str">
        <f t="shared" si="63"/>
        <v>Distribution Mains  (other)</v>
      </c>
      <c r="AW67" s="21" t="str">
        <f t="shared" si="64"/>
        <v>Asset Level</v>
      </c>
      <c r="AX67" s="21" t="str">
        <f t="shared" si="7"/>
        <v>Distribution Mains  (other)Asset Level</v>
      </c>
      <c r="AY67" s="21">
        <f t="shared" si="8"/>
        <v>0</v>
      </c>
      <c r="AZ67" s="21">
        <f t="shared" si="9"/>
        <v>0</v>
      </c>
      <c r="BA67" s="21">
        <f t="shared" si="10"/>
        <v>0</v>
      </c>
      <c r="BB67" s="21">
        <f t="shared" si="11"/>
        <v>0</v>
      </c>
      <c r="BC67" s="21">
        <f t="shared" si="12"/>
        <v>0</v>
      </c>
      <c r="BF67" s="21">
        <f t="shared" si="13"/>
        <v>0</v>
      </c>
      <c r="BG67" s="21">
        <f t="shared" si="14"/>
        <v>0</v>
      </c>
      <c r="BH67" s="21">
        <f t="shared" si="15"/>
        <v>0</v>
      </c>
      <c r="BI67" s="21">
        <f t="shared" si="16"/>
        <v>0</v>
      </c>
      <c r="BJ67" s="21">
        <f t="shared" si="17"/>
        <v>0</v>
      </c>
      <c r="BM67" s="21">
        <f t="shared" si="18"/>
        <v>0</v>
      </c>
      <c r="BN67" s="21">
        <f t="shared" si="19"/>
        <v>0</v>
      </c>
      <c r="BO67" s="21">
        <f t="shared" si="20"/>
        <v>0</v>
      </c>
      <c r="BP67" s="21">
        <f t="shared" si="21"/>
        <v>0</v>
      </c>
      <c r="BQ67" s="21">
        <f t="shared" si="22"/>
        <v>0</v>
      </c>
      <c r="BT67" s="21">
        <f t="shared" si="23"/>
        <v>0</v>
      </c>
      <c r="BU67" s="21">
        <f t="shared" si="24"/>
        <v>0</v>
      </c>
      <c r="BV67" s="21">
        <f t="shared" si="25"/>
        <v>0</v>
      </c>
      <c r="BW67" s="21">
        <f t="shared" si="26"/>
        <v>0</v>
      </c>
      <c r="BX67" s="21">
        <f t="shared" si="27"/>
        <v>0</v>
      </c>
      <c r="CA67" s="21">
        <f t="shared" si="28"/>
        <v>0</v>
      </c>
      <c r="CB67" s="21">
        <f t="shared" si="29"/>
        <v>0</v>
      </c>
      <c r="CC67" s="21">
        <f t="shared" si="30"/>
        <v>0</v>
      </c>
      <c r="CD67" s="21">
        <f t="shared" si="31"/>
        <v>0</v>
      </c>
      <c r="CE67" s="21">
        <f t="shared" si="32"/>
        <v>0</v>
      </c>
    </row>
    <row r="68" spans="1:83" ht="15.75" thickBot="1">
      <c r="A68" s="186"/>
      <c r="B68" s="180"/>
      <c r="C68" s="183"/>
      <c r="D68" s="177"/>
      <c r="E68" s="28" t="str">
        <f t="shared" si="101"/>
        <v>Very High</v>
      </c>
      <c r="F68" s="26">
        <f>'4.3.3 Input Sheet'!F68</f>
        <v>10</v>
      </c>
      <c r="G68" s="26">
        <f>'4.3.3 Input Sheet'!G68</f>
        <v>0</v>
      </c>
      <c r="H68" s="26">
        <f>'4.3.3 Input Sheet'!H68</f>
        <v>0</v>
      </c>
      <c r="I68" s="26">
        <f>'4.3.3 Input Sheet'!I68</f>
        <v>0</v>
      </c>
      <c r="J68" s="26">
        <f>'4.3.3 Input Sheet'!J68</f>
        <v>119</v>
      </c>
      <c r="K68" s="12">
        <f t="shared" si="102"/>
        <v>129</v>
      </c>
      <c r="M68" s="26">
        <f>'4.3.3 Input Sheet'!M68</f>
        <v>30</v>
      </c>
      <c r="N68" s="26">
        <f>'4.3.3 Input Sheet'!N68</f>
        <v>0</v>
      </c>
      <c r="O68" s="26">
        <f>'4.3.3 Input Sheet'!O68</f>
        <v>0</v>
      </c>
      <c r="P68" s="26">
        <f>'4.3.3 Input Sheet'!P68</f>
        <v>0</v>
      </c>
      <c r="Q68" s="26">
        <f>'4.3.3 Input Sheet'!Q68</f>
        <v>99</v>
      </c>
      <c r="R68" s="12">
        <f t="shared" si="103"/>
        <v>129</v>
      </c>
      <c r="T68" s="26">
        <f>'4.3.3 Input Sheet'!T68</f>
        <v>10</v>
      </c>
      <c r="U68" s="26">
        <f>'4.3.3 Input Sheet'!U68</f>
        <v>0</v>
      </c>
      <c r="V68" s="26">
        <f>'4.3.3 Input Sheet'!V68</f>
        <v>0</v>
      </c>
      <c r="W68" s="26">
        <f>'4.3.3 Input Sheet'!W68</f>
        <v>0</v>
      </c>
      <c r="X68" s="26">
        <f>'4.3.3 Input Sheet'!X68</f>
        <v>119</v>
      </c>
      <c r="Y68" s="12">
        <f t="shared" si="104"/>
        <v>129</v>
      </c>
      <c r="AA68" s="26">
        <f>'4.3.3 Input Sheet'!AA68</f>
        <v>50</v>
      </c>
      <c r="AB68" s="26">
        <f>'4.3.3 Input Sheet'!AB68</f>
        <v>0</v>
      </c>
      <c r="AC68" s="26">
        <f>'4.3.3 Input Sheet'!AC68</f>
        <v>0</v>
      </c>
      <c r="AD68" s="26">
        <f>'4.3.3 Input Sheet'!AD68</f>
        <v>0</v>
      </c>
      <c r="AE68" s="26">
        <f>'4.3.3 Input Sheet'!AE68</f>
        <v>79</v>
      </c>
      <c r="AF68" s="12">
        <f t="shared" si="105"/>
        <v>129</v>
      </c>
      <c r="AH68" s="26">
        <f>'4.3.3 Input Sheet'!AH68</f>
        <v>10</v>
      </c>
      <c r="AI68" s="26">
        <f>'4.3.3 Input Sheet'!AI68</f>
        <v>0</v>
      </c>
      <c r="AJ68" s="26">
        <f>'4.3.3 Input Sheet'!AJ68</f>
        <v>0</v>
      </c>
      <c r="AK68" s="26">
        <f>'4.3.3 Input Sheet'!AK68</f>
        <v>0</v>
      </c>
      <c r="AL68" s="26">
        <f>'4.3.3 Input Sheet'!AL68</f>
        <v>119</v>
      </c>
      <c r="AM68" s="12">
        <f t="shared" si="106"/>
        <v>129</v>
      </c>
      <c r="AO68" s="9" t="str">
        <f>+'4.3.1 Risk Matrix'!L$16</f>
        <v>RI4</v>
      </c>
      <c r="AP68" s="9" t="str">
        <f>+'4.3.1 Risk Matrix'!M$16</f>
        <v>RI3</v>
      </c>
      <c r="AQ68" s="9" t="str">
        <f>+'4.3.1 Risk Matrix'!N$16</f>
        <v>RI2</v>
      </c>
      <c r="AR68" s="9" t="str">
        <f>+'4.3.1 Risk Matrix'!O$16</f>
        <v>RI1</v>
      </c>
      <c r="AS68" s="9" t="str">
        <f>+'4.3.1 Risk Matrix'!P$16</f>
        <v>RI1</v>
      </c>
      <c r="AV68" s="21" t="str">
        <f t="shared" si="63"/>
        <v>Distribution Mains  (other)</v>
      </c>
      <c r="AW68" s="21" t="str">
        <f t="shared" si="64"/>
        <v>Asset Level</v>
      </c>
      <c r="AX68" s="21" t="str">
        <f t="shared" si="7"/>
        <v>Distribution Mains  (other)Asset Level</v>
      </c>
      <c r="AY68" s="21">
        <f t="shared" si="8"/>
        <v>119</v>
      </c>
      <c r="AZ68" s="21">
        <f t="shared" si="9"/>
        <v>0</v>
      </c>
      <c r="BA68" s="21">
        <f t="shared" si="10"/>
        <v>0</v>
      </c>
      <c r="BB68" s="21">
        <f t="shared" si="11"/>
        <v>10</v>
      </c>
      <c r="BC68" s="21">
        <f t="shared" si="12"/>
        <v>0</v>
      </c>
      <c r="BF68" s="21">
        <f t="shared" si="13"/>
        <v>99</v>
      </c>
      <c r="BG68" s="21">
        <f t="shared" si="14"/>
        <v>0</v>
      </c>
      <c r="BH68" s="21">
        <f t="shared" si="15"/>
        <v>0</v>
      </c>
      <c r="BI68" s="21">
        <f t="shared" si="16"/>
        <v>30</v>
      </c>
      <c r="BJ68" s="21">
        <f t="shared" si="17"/>
        <v>0</v>
      </c>
      <c r="BM68" s="21">
        <f t="shared" si="18"/>
        <v>119</v>
      </c>
      <c r="BN68" s="21">
        <f t="shared" si="19"/>
        <v>0</v>
      </c>
      <c r="BO68" s="21">
        <f t="shared" si="20"/>
        <v>0</v>
      </c>
      <c r="BP68" s="21">
        <f t="shared" si="21"/>
        <v>10</v>
      </c>
      <c r="BQ68" s="21">
        <f t="shared" si="22"/>
        <v>0</v>
      </c>
      <c r="BT68" s="21">
        <f t="shared" si="23"/>
        <v>79</v>
      </c>
      <c r="BU68" s="21">
        <f t="shared" si="24"/>
        <v>0</v>
      </c>
      <c r="BV68" s="21">
        <f t="shared" si="25"/>
        <v>0</v>
      </c>
      <c r="BW68" s="21">
        <f t="shared" si="26"/>
        <v>50</v>
      </c>
      <c r="BX68" s="21">
        <f t="shared" si="27"/>
        <v>0</v>
      </c>
      <c r="CA68" s="21">
        <f t="shared" si="28"/>
        <v>119</v>
      </c>
      <c r="CB68" s="21">
        <f t="shared" si="29"/>
        <v>0</v>
      </c>
      <c r="CC68" s="21">
        <f t="shared" si="30"/>
        <v>0</v>
      </c>
      <c r="CD68" s="21">
        <f t="shared" si="31"/>
        <v>10</v>
      </c>
      <c r="CE68" s="21">
        <f t="shared" si="32"/>
        <v>0</v>
      </c>
    </row>
    <row r="69" spans="1:83" ht="15.75" thickBot="1">
      <c r="A69" s="184">
        <v>17</v>
      </c>
      <c r="B69" s="178" t="s">
        <v>22</v>
      </c>
      <c r="C69" s="181" t="s">
        <v>36</v>
      </c>
      <c r="D69" s="175" t="s">
        <v>44</v>
      </c>
      <c r="E69" s="25" t="str">
        <f t="shared" si="101"/>
        <v>Low</v>
      </c>
      <c r="F69" s="26">
        <f>'4.3.3 Input Sheet'!F69</f>
        <v>2258933</v>
      </c>
      <c r="G69" s="26">
        <f>'4.3.3 Input Sheet'!G69</f>
        <v>0</v>
      </c>
      <c r="H69" s="26">
        <f>'4.3.3 Input Sheet'!H69</f>
        <v>0</v>
      </c>
      <c r="I69" s="26">
        <f>'4.3.3 Input Sheet'!I69</f>
        <v>24331</v>
      </c>
      <c r="J69" s="26">
        <f>'4.3.3 Input Sheet'!J69</f>
        <v>367135</v>
      </c>
      <c r="K69" s="10">
        <f>SUM(F69:J69)</f>
        <v>2650399</v>
      </c>
      <c r="M69" s="26">
        <f>'4.3.3 Input Sheet'!M69</f>
        <v>2447954</v>
      </c>
      <c r="N69" s="26">
        <f>'4.3.3 Input Sheet'!N69</f>
        <v>0</v>
      </c>
      <c r="O69" s="26">
        <f>'4.3.3 Input Sheet'!O69</f>
        <v>0</v>
      </c>
      <c r="P69" s="26">
        <f>'4.3.3 Input Sheet'!P69</f>
        <v>23331</v>
      </c>
      <c r="Q69" s="26">
        <f>'4.3.3 Input Sheet'!Q69</f>
        <v>235222</v>
      </c>
      <c r="R69" s="10">
        <f>SUM(M69:Q69)</f>
        <v>2706507</v>
      </c>
      <c r="T69" s="26">
        <f>'4.3.3 Input Sheet'!T69</f>
        <v>2258933</v>
      </c>
      <c r="U69" s="26">
        <f>'4.3.3 Input Sheet'!U69</f>
        <v>0</v>
      </c>
      <c r="V69" s="26">
        <f>'4.3.3 Input Sheet'!V69</f>
        <v>0</v>
      </c>
      <c r="W69" s="26">
        <f>'4.3.3 Input Sheet'!W69</f>
        <v>24331</v>
      </c>
      <c r="X69" s="26">
        <f>'4.3.3 Input Sheet'!X69</f>
        <v>367135</v>
      </c>
      <c r="Y69" s="10">
        <f>SUM(T69:X69)</f>
        <v>2650399</v>
      </c>
      <c r="AA69" s="26">
        <f>'4.3.3 Input Sheet'!AA69</f>
        <v>2579368</v>
      </c>
      <c r="AB69" s="26">
        <f>'4.3.3 Input Sheet'!AB69</f>
        <v>0</v>
      </c>
      <c r="AC69" s="26">
        <f>'4.3.3 Input Sheet'!AC69</f>
        <v>0</v>
      </c>
      <c r="AD69" s="26">
        <f>'4.3.3 Input Sheet'!AD69</f>
        <v>23831</v>
      </c>
      <c r="AE69" s="26">
        <f>'4.3.3 Input Sheet'!AE69</f>
        <v>103308</v>
      </c>
      <c r="AF69" s="10">
        <f>SUM(AA69:AE69)</f>
        <v>2706507</v>
      </c>
      <c r="AH69" s="26">
        <f>'4.3.3 Input Sheet'!AH69</f>
        <v>2258933</v>
      </c>
      <c r="AI69" s="26">
        <f>'4.3.3 Input Sheet'!AI69</f>
        <v>0</v>
      </c>
      <c r="AJ69" s="26">
        <f>'4.3.3 Input Sheet'!AJ69</f>
        <v>0</v>
      </c>
      <c r="AK69" s="26">
        <f>'4.3.3 Input Sheet'!AK69</f>
        <v>24331</v>
      </c>
      <c r="AL69" s="26">
        <f>'4.3.3 Input Sheet'!AL69</f>
        <v>367135</v>
      </c>
      <c r="AM69" s="10">
        <f>SUM(AH69:AL69)</f>
        <v>2650399</v>
      </c>
      <c r="AO69" s="9" t="str">
        <f>+'4.3.1 Risk Matrix'!L$19</f>
        <v>RI5</v>
      </c>
      <c r="AP69" s="9" t="str">
        <f>+'4.3.1 Risk Matrix'!M$19</f>
        <v>RI5</v>
      </c>
      <c r="AQ69" s="9" t="str">
        <f>+'4.3.1 Risk Matrix'!N$19</f>
        <v>RI5</v>
      </c>
      <c r="AR69" s="9" t="str">
        <f>+'4.3.1 Risk Matrix'!O$19</f>
        <v>RI5</v>
      </c>
      <c r="AS69" s="9" t="str">
        <f>+'4.3.1 Risk Matrix'!P$19</f>
        <v>RI4</v>
      </c>
      <c r="AV69" s="21" t="str">
        <f t="shared" ref="AV69:AV100" si="107">IF(ISBLANK(B69),AV68,B69)</f>
        <v>Services</v>
      </c>
      <c r="AW69" s="21" t="str">
        <f t="shared" ref="AW69:AW100" si="108">IF(ISBLANK(C69),AW68,C69)</f>
        <v>Asset Level</v>
      </c>
      <c r="AX69" s="21" t="str">
        <f t="shared" si="7"/>
        <v>ServicesAsset Level</v>
      </c>
      <c r="AY69" s="21">
        <f t="shared" si="8"/>
        <v>0</v>
      </c>
      <c r="AZ69" s="21">
        <f t="shared" si="9"/>
        <v>0</v>
      </c>
      <c r="BA69" s="21">
        <f t="shared" si="10"/>
        <v>0</v>
      </c>
      <c r="BB69" s="21">
        <f t="shared" si="11"/>
        <v>367135</v>
      </c>
      <c r="BC69" s="21">
        <f t="shared" si="12"/>
        <v>2283264</v>
      </c>
      <c r="BF69" s="21">
        <f t="shared" si="13"/>
        <v>0</v>
      </c>
      <c r="BG69" s="21">
        <f t="shared" si="14"/>
        <v>0</v>
      </c>
      <c r="BH69" s="21">
        <f t="shared" si="15"/>
        <v>0</v>
      </c>
      <c r="BI69" s="21">
        <f t="shared" si="16"/>
        <v>235222</v>
      </c>
      <c r="BJ69" s="21">
        <f t="shared" si="17"/>
        <v>2471285</v>
      </c>
      <c r="BM69" s="21">
        <f t="shared" si="18"/>
        <v>0</v>
      </c>
      <c r="BN69" s="21">
        <f t="shared" si="19"/>
        <v>0</v>
      </c>
      <c r="BO69" s="21">
        <f t="shared" si="20"/>
        <v>0</v>
      </c>
      <c r="BP69" s="21">
        <f t="shared" si="21"/>
        <v>367135</v>
      </c>
      <c r="BQ69" s="21">
        <f t="shared" si="22"/>
        <v>2283264</v>
      </c>
      <c r="BT69" s="21">
        <f t="shared" si="23"/>
        <v>0</v>
      </c>
      <c r="BU69" s="21">
        <f t="shared" si="24"/>
        <v>0</v>
      </c>
      <c r="BV69" s="21">
        <f t="shared" si="25"/>
        <v>0</v>
      </c>
      <c r="BW69" s="21">
        <f t="shared" si="26"/>
        <v>103308</v>
      </c>
      <c r="BX69" s="21">
        <f t="shared" si="27"/>
        <v>2603199</v>
      </c>
      <c r="CA69" s="21">
        <f t="shared" si="28"/>
        <v>0</v>
      </c>
      <c r="CB69" s="21">
        <f t="shared" si="29"/>
        <v>0</v>
      </c>
      <c r="CC69" s="21">
        <f t="shared" si="30"/>
        <v>0</v>
      </c>
      <c r="CD69" s="21">
        <f t="shared" si="31"/>
        <v>367135</v>
      </c>
      <c r="CE69" s="21">
        <f t="shared" si="32"/>
        <v>2283264</v>
      </c>
    </row>
    <row r="70" spans="1:83" ht="15.75" thickBot="1">
      <c r="A70" s="185"/>
      <c r="B70" s="179"/>
      <c r="C70" s="182"/>
      <c r="D70" s="176"/>
      <c r="E70" s="27" t="str">
        <f t="shared" si="101"/>
        <v>Medium</v>
      </c>
      <c r="F70" s="26">
        <f>'4.3.3 Input Sheet'!F70</f>
        <v>0</v>
      </c>
      <c r="G70" s="26">
        <f>'4.3.3 Input Sheet'!G70</f>
        <v>0</v>
      </c>
      <c r="H70" s="26">
        <f>'4.3.3 Input Sheet'!H70</f>
        <v>0</v>
      </c>
      <c r="I70" s="26">
        <f>'4.3.3 Input Sheet'!I70</f>
        <v>0</v>
      </c>
      <c r="J70" s="26">
        <f>'4.3.3 Input Sheet'!J70</f>
        <v>0</v>
      </c>
      <c r="K70" s="11">
        <f t="shared" ref="K70:K72" si="109">SUM(F70:J70)</f>
        <v>0</v>
      </c>
      <c r="M70" s="26">
        <f>'4.3.3 Input Sheet'!M70</f>
        <v>0</v>
      </c>
      <c r="N70" s="26">
        <f>'4.3.3 Input Sheet'!N70</f>
        <v>0</v>
      </c>
      <c r="O70" s="26">
        <f>'4.3.3 Input Sheet'!O70</f>
        <v>0</v>
      </c>
      <c r="P70" s="26">
        <f>'4.3.3 Input Sheet'!P70</f>
        <v>0</v>
      </c>
      <c r="Q70" s="26">
        <f>'4.3.3 Input Sheet'!Q70</f>
        <v>0</v>
      </c>
      <c r="R70" s="11">
        <f t="shared" ref="R70:R72" si="110">SUM(M70:Q70)</f>
        <v>0</v>
      </c>
      <c r="T70" s="26">
        <f>'4.3.3 Input Sheet'!T70</f>
        <v>0</v>
      </c>
      <c r="U70" s="26">
        <f>'4.3.3 Input Sheet'!U70</f>
        <v>0</v>
      </c>
      <c r="V70" s="26">
        <f>'4.3.3 Input Sheet'!V70</f>
        <v>0</v>
      </c>
      <c r="W70" s="26">
        <f>'4.3.3 Input Sheet'!W70</f>
        <v>0</v>
      </c>
      <c r="X70" s="26">
        <f>'4.3.3 Input Sheet'!X70</f>
        <v>0</v>
      </c>
      <c r="Y70" s="11">
        <f t="shared" ref="Y70:Y72" si="111">SUM(T70:X70)</f>
        <v>0</v>
      </c>
      <c r="AA70" s="26">
        <f>'4.3.3 Input Sheet'!AA70</f>
        <v>0</v>
      </c>
      <c r="AB70" s="26">
        <f>'4.3.3 Input Sheet'!AB70</f>
        <v>0</v>
      </c>
      <c r="AC70" s="26">
        <f>'4.3.3 Input Sheet'!AC70</f>
        <v>0</v>
      </c>
      <c r="AD70" s="26">
        <f>'4.3.3 Input Sheet'!AD70</f>
        <v>0</v>
      </c>
      <c r="AE70" s="26">
        <f>'4.3.3 Input Sheet'!AE70</f>
        <v>0</v>
      </c>
      <c r="AF70" s="11">
        <f t="shared" ref="AF70:AF72" si="112">SUM(AA70:AE70)</f>
        <v>0</v>
      </c>
      <c r="AH70" s="26">
        <f>'4.3.3 Input Sheet'!AH70</f>
        <v>0</v>
      </c>
      <c r="AI70" s="26">
        <f>'4.3.3 Input Sheet'!AI70</f>
        <v>0</v>
      </c>
      <c r="AJ70" s="26">
        <f>'4.3.3 Input Sheet'!AJ70</f>
        <v>0</v>
      </c>
      <c r="AK70" s="26">
        <f>'4.3.3 Input Sheet'!AK70</f>
        <v>0</v>
      </c>
      <c r="AL70" s="26">
        <f>'4.3.3 Input Sheet'!AL70</f>
        <v>0</v>
      </c>
      <c r="AM70" s="11">
        <f t="shared" ref="AM70:AM72" si="113">SUM(AH70:AL70)</f>
        <v>0</v>
      </c>
      <c r="AO70" s="9" t="str">
        <f>+'4.3.1 Risk Matrix'!L$18</f>
        <v>RI5</v>
      </c>
      <c r="AP70" s="9" t="str">
        <f>+'4.3.1 Risk Matrix'!M$18</f>
        <v>RI5</v>
      </c>
      <c r="AQ70" s="9" t="str">
        <f>+'4.3.1 Risk Matrix'!N$18</f>
        <v>RI4</v>
      </c>
      <c r="AR70" s="9" t="str">
        <f>+'4.3.1 Risk Matrix'!O$18</f>
        <v>RI3</v>
      </c>
      <c r="AS70" s="9" t="str">
        <f>+'4.3.1 Risk Matrix'!P$18</f>
        <v>RI3</v>
      </c>
      <c r="AV70" s="21" t="str">
        <f t="shared" si="107"/>
        <v>Services</v>
      </c>
      <c r="AW70" s="21" t="str">
        <f t="shared" si="108"/>
        <v>Asset Level</v>
      </c>
      <c r="AX70" s="21" t="str">
        <f t="shared" ref="AX70:AX133" si="114">CONCATENATE($AV70,$AW70)</f>
        <v>ServicesAsset Level</v>
      </c>
      <c r="AY70" s="21">
        <f t="shared" si="8"/>
        <v>0</v>
      </c>
      <c r="AZ70" s="21">
        <f t="shared" si="9"/>
        <v>0</v>
      </c>
      <c r="BA70" s="21">
        <f t="shared" si="10"/>
        <v>0</v>
      </c>
      <c r="BB70" s="21">
        <f t="shared" si="11"/>
        <v>0</v>
      </c>
      <c r="BC70" s="21">
        <f t="shared" si="12"/>
        <v>0</v>
      </c>
      <c r="BF70" s="21">
        <f t="shared" si="13"/>
        <v>0</v>
      </c>
      <c r="BG70" s="21">
        <f t="shared" si="14"/>
        <v>0</v>
      </c>
      <c r="BH70" s="21">
        <f t="shared" si="15"/>
        <v>0</v>
      </c>
      <c r="BI70" s="21">
        <f t="shared" si="16"/>
        <v>0</v>
      </c>
      <c r="BJ70" s="21">
        <f t="shared" si="17"/>
        <v>0</v>
      </c>
      <c r="BM70" s="21">
        <f t="shared" si="18"/>
        <v>0</v>
      </c>
      <c r="BN70" s="21">
        <f t="shared" si="19"/>
        <v>0</v>
      </c>
      <c r="BO70" s="21">
        <f t="shared" si="20"/>
        <v>0</v>
      </c>
      <c r="BP70" s="21">
        <f t="shared" si="21"/>
        <v>0</v>
      </c>
      <c r="BQ70" s="21">
        <f t="shared" si="22"/>
        <v>0</v>
      </c>
      <c r="BT70" s="21">
        <f t="shared" si="23"/>
        <v>0</v>
      </c>
      <c r="BU70" s="21">
        <f t="shared" si="24"/>
        <v>0</v>
      </c>
      <c r="BV70" s="21">
        <f t="shared" si="25"/>
        <v>0</v>
      </c>
      <c r="BW70" s="21">
        <f t="shared" si="26"/>
        <v>0</v>
      </c>
      <c r="BX70" s="21">
        <f t="shared" si="27"/>
        <v>0</v>
      </c>
      <c r="CA70" s="21">
        <f t="shared" si="28"/>
        <v>0</v>
      </c>
      <c r="CB70" s="21">
        <f t="shared" si="29"/>
        <v>0</v>
      </c>
      <c r="CC70" s="21">
        <f t="shared" si="30"/>
        <v>0</v>
      </c>
      <c r="CD70" s="21">
        <f t="shared" si="31"/>
        <v>0</v>
      </c>
      <c r="CE70" s="21">
        <f t="shared" si="32"/>
        <v>0</v>
      </c>
    </row>
    <row r="71" spans="1:83" ht="15.75" thickBot="1">
      <c r="A71" s="185"/>
      <c r="B71" s="179"/>
      <c r="C71" s="182"/>
      <c r="D71" s="176"/>
      <c r="E71" s="27" t="str">
        <f t="shared" si="101"/>
        <v>High</v>
      </c>
      <c r="F71" s="26">
        <f>'4.3.3 Input Sheet'!F71</f>
        <v>0</v>
      </c>
      <c r="G71" s="26">
        <f>'4.3.3 Input Sheet'!G71</f>
        <v>0</v>
      </c>
      <c r="H71" s="26">
        <f>'4.3.3 Input Sheet'!H71</f>
        <v>0</v>
      </c>
      <c r="I71" s="26">
        <f>'4.3.3 Input Sheet'!I71</f>
        <v>0</v>
      </c>
      <c r="J71" s="26">
        <f>'4.3.3 Input Sheet'!J71</f>
        <v>0</v>
      </c>
      <c r="K71" s="11">
        <f t="shared" si="109"/>
        <v>0</v>
      </c>
      <c r="M71" s="26">
        <f>'4.3.3 Input Sheet'!M71</f>
        <v>0</v>
      </c>
      <c r="N71" s="26">
        <f>'4.3.3 Input Sheet'!N71</f>
        <v>0</v>
      </c>
      <c r="O71" s="26">
        <f>'4.3.3 Input Sheet'!O71</f>
        <v>0</v>
      </c>
      <c r="P71" s="26">
        <f>'4.3.3 Input Sheet'!P71</f>
        <v>0</v>
      </c>
      <c r="Q71" s="26">
        <f>'4.3.3 Input Sheet'!Q71</f>
        <v>0</v>
      </c>
      <c r="R71" s="11">
        <f t="shared" si="110"/>
        <v>0</v>
      </c>
      <c r="T71" s="26">
        <f>'4.3.3 Input Sheet'!T71</f>
        <v>0</v>
      </c>
      <c r="U71" s="26">
        <f>'4.3.3 Input Sheet'!U71</f>
        <v>0</v>
      </c>
      <c r="V71" s="26">
        <f>'4.3.3 Input Sheet'!V71</f>
        <v>0</v>
      </c>
      <c r="W71" s="26">
        <f>'4.3.3 Input Sheet'!W71</f>
        <v>0</v>
      </c>
      <c r="X71" s="26">
        <f>'4.3.3 Input Sheet'!X71</f>
        <v>0</v>
      </c>
      <c r="Y71" s="11">
        <f t="shared" si="111"/>
        <v>0</v>
      </c>
      <c r="AA71" s="26">
        <f>'4.3.3 Input Sheet'!AA71</f>
        <v>0</v>
      </c>
      <c r="AB71" s="26">
        <f>'4.3.3 Input Sheet'!AB71</f>
        <v>0</v>
      </c>
      <c r="AC71" s="26">
        <f>'4.3.3 Input Sheet'!AC71</f>
        <v>0</v>
      </c>
      <c r="AD71" s="26">
        <f>'4.3.3 Input Sheet'!AD71</f>
        <v>0</v>
      </c>
      <c r="AE71" s="26">
        <f>'4.3.3 Input Sheet'!AE71</f>
        <v>0</v>
      </c>
      <c r="AF71" s="11">
        <f t="shared" si="112"/>
        <v>0</v>
      </c>
      <c r="AH71" s="26">
        <f>'4.3.3 Input Sheet'!AH71</f>
        <v>0</v>
      </c>
      <c r="AI71" s="26">
        <f>'4.3.3 Input Sheet'!AI71</f>
        <v>0</v>
      </c>
      <c r="AJ71" s="26">
        <f>'4.3.3 Input Sheet'!AJ71</f>
        <v>0</v>
      </c>
      <c r="AK71" s="26">
        <f>'4.3.3 Input Sheet'!AK71</f>
        <v>0</v>
      </c>
      <c r="AL71" s="26">
        <f>'4.3.3 Input Sheet'!AL71</f>
        <v>0</v>
      </c>
      <c r="AM71" s="11">
        <f t="shared" si="113"/>
        <v>0</v>
      </c>
      <c r="AO71" s="9" t="str">
        <f>+'4.3.1 Risk Matrix'!L$17</f>
        <v>RI5</v>
      </c>
      <c r="AP71" s="9" t="str">
        <f>+'4.3.1 Risk Matrix'!M$17</f>
        <v>RI4</v>
      </c>
      <c r="AQ71" s="9" t="str">
        <f>+'4.3.1 Risk Matrix'!N$17</f>
        <v>RI3</v>
      </c>
      <c r="AR71" s="9" t="str">
        <f>+'4.3.1 Risk Matrix'!O$17</f>
        <v>RI2</v>
      </c>
      <c r="AS71" s="9" t="str">
        <f>+'4.3.1 Risk Matrix'!P$17</f>
        <v>RI2</v>
      </c>
      <c r="AV71" s="21" t="str">
        <f t="shared" si="107"/>
        <v>Services</v>
      </c>
      <c r="AW71" s="21" t="str">
        <f t="shared" si="108"/>
        <v>Asset Level</v>
      </c>
      <c r="AX71" s="21" t="str">
        <f t="shared" si="114"/>
        <v>ServicesAsset Level</v>
      </c>
      <c r="AY71" s="21">
        <f t="shared" ref="AY71:AY134" si="115">SUMIF($AO71:$AS71,AY$4,F71:J71)</f>
        <v>0</v>
      </c>
      <c r="AZ71" s="21">
        <f t="shared" ref="AZ71:AZ134" si="116">SUMIF($AO71:$AS71,AZ$4,F71:J71)</f>
        <v>0</v>
      </c>
      <c r="BA71" s="21">
        <f t="shared" ref="BA71:BA134" si="117">SUMIF($AO71:$AS71,BA$4,F71:J71)</f>
        <v>0</v>
      </c>
      <c r="BB71" s="21">
        <f t="shared" ref="BB71:BB134" si="118">SUMIF($AO71:$AS71,BB$4,F71:J71)</f>
        <v>0</v>
      </c>
      <c r="BC71" s="21">
        <f t="shared" ref="BC71:BC134" si="119">SUMIF($AO71:$AS71,BC$4,F71:J71)</f>
        <v>0</v>
      </c>
      <c r="BF71" s="21">
        <f t="shared" ref="BF71:BF134" si="120">SUMIF($AO71:$AS71,BF$4,M71:Q71)</f>
        <v>0</v>
      </c>
      <c r="BG71" s="21">
        <f t="shared" ref="BG71:BG134" si="121">SUMIF($AO71:$AS71,BG$4,M71:Q71)</f>
        <v>0</v>
      </c>
      <c r="BH71" s="21">
        <f t="shared" ref="BH71:BH134" si="122">SUMIF($AO71:$AS71,BH$4,M71:Q71)</f>
        <v>0</v>
      </c>
      <c r="BI71" s="21">
        <f t="shared" ref="BI71:BI134" si="123">SUMIF($AO71:$AS71,BI$4,M71:Q71)</f>
        <v>0</v>
      </c>
      <c r="BJ71" s="21">
        <f t="shared" ref="BJ71:BJ134" si="124">SUMIF($AO71:$AS71,BJ$4,M71:Q71)</f>
        <v>0</v>
      </c>
      <c r="BM71" s="21">
        <f t="shared" ref="BM71:BM134" si="125">SUMIF($AO71:$AS71,BM$4,T71:X71)</f>
        <v>0</v>
      </c>
      <c r="BN71" s="21">
        <f t="shared" ref="BN71:BN134" si="126">SUMIF($AO71:$AS71,BN$4,T71:X71)</f>
        <v>0</v>
      </c>
      <c r="BO71" s="21">
        <f t="shared" ref="BO71:BO134" si="127">SUMIF($AO71:$AS71,BO$4,T71:X71)</f>
        <v>0</v>
      </c>
      <c r="BP71" s="21">
        <f t="shared" ref="BP71:BP134" si="128">SUMIF($AO71:$AS71,BP$4,T71:X71)</f>
        <v>0</v>
      </c>
      <c r="BQ71" s="21">
        <f t="shared" ref="BQ71:BQ134" si="129">SUMIF($AO71:$AS71,BQ$4,T71:X71)</f>
        <v>0</v>
      </c>
      <c r="BT71" s="21">
        <f t="shared" ref="BT71:BT134" si="130">SUMIF($AO71:$AS71,BT$4,AA71:AE71)</f>
        <v>0</v>
      </c>
      <c r="BU71" s="21">
        <f t="shared" ref="BU71:BU134" si="131">SUMIF($AO71:$AS71,BU$4,AA71:AE71)</f>
        <v>0</v>
      </c>
      <c r="BV71" s="21">
        <f t="shared" ref="BV71:BV134" si="132">SUMIF($AO71:$AS71,BV$4,AA71:AE71)</f>
        <v>0</v>
      </c>
      <c r="BW71" s="21">
        <f t="shared" ref="BW71:BW134" si="133">SUMIF($AO71:$AS71,BW$4,AA71:AE71)</f>
        <v>0</v>
      </c>
      <c r="BX71" s="21">
        <f t="shared" ref="BX71:BX134" si="134">SUMIF($AO71:$AS71,BX$4,AA71:AE71)</f>
        <v>0</v>
      </c>
      <c r="CA71" s="21">
        <f t="shared" ref="CA71:CA134" si="135">SUMIF($AO71:$AS71,CA$4,AH71:AL71)</f>
        <v>0</v>
      </c>
      <c r="CB71" s="21">
        <f t="shared" ref="CB71:CB134" si="136">SUMIF($AO71:$AS71,CB$4,AH71:AL71)</f>
        <v>0</v>
      </c>
      <c r="CC71" s="21">
        <f t="shared" ref="CC71:CC134" si="137">SUMIF($AO71:$AS71,CC$4,AH71:AL71)</f>
        <v>0</v>
      </c>
      <c r="CD71" s="21">
        <f t="shared" ref="CD71:CD134" si="138">SUMIF($AO71:$AS71,CD$4,AH71:AL71)</f>
        <v>0</v>
      </c>
      <c r="CE71" s="21">
        <f t="shared" ref="CE71:CE134" si="139">SUMIF($AO71:$AS71,CE$4,AH71:AL71)</f>
        <v>0</v>
      </c>
    </row>
    <row r="72" spans="1:83" ht="15.75" thickBot="1">
      <c r="A72" s="186"/>
      <c r="B72" s="180"/>
      <c r="C72" s="183"/>
      <c r="D72" s="177"/>
      <c r="E72" s="28" t="str">
        <f t="shared" si="101"/>
        <v>Very High</v>
      </c>
      <c r="F72" s="26">
        <f>'4.3.3 Input Sheet'!F72</f>
        <v>0</v>
      </c>
      <c r="G72" s="26">
        <f>'4.3.3 Input Sheet'!G72</f>
        <v>0</v>
      </c>
      <c r="H72" s="26">
        <f>'4.3.3 Input Sheet'!H72</f>
        <v>0</v>
      </c>
      <c r="I72" s="26">
        <f>'4.3.3 Input Sheet'!I72</f>
        <v>0</v>
      </c>
      <c r="J72" s="26">
        <f>'4.3.3 Input Sheet'!J72</f>
        <v>0</v>
      </c>
      <c r="K72" s="12">
        <f t="shared" si="109"/>
        <v>0</v>
      </c>
      <c r="M72" s="26">
        <f>'4.3.3 Input Sheet'!M72</f>
        <v>0</v>
      </c>
      <c r="N72" s="26">
        <f>'4.3.3 Input Sheet'!N72</f>
        <v>0</v>
      </c>
      <c r="O72" s="26">
        <f>'4.3.3 Input Sheet'!O72</f>
        <v>0</v>
      </c>
      <c r="P72" s="26">
        <f>'4.3.3 Input Sheet'!P72</f>
        <v>0</v>
      </c>
      <c r="Q72" s="26">
        <f>'4.3.3 Input Sheet'!Q72</f>
        <v>0</v>
      </c>
      <c r="R72" s="12">
        <f t="shared" si="110"/>
        <v>0</v>
      </c>
      <c r="T72" s="26">
        <f>'4.3.3 Input Sheet'!T72</f>
        <v>0</v>
      </c>
      <c r="U72" s="26">
        <f>'4.3.3 Input Sheet'!U72</f>
        <v>0</v>
      </c>
      <c r="V72" s="26">
        <f>'4.3.3 Input Sheet'!V72</f>
        <v>0</v>
      </c>
      <c r="W72" s="26">
        <f>'4.3.3 Input Sheet'!W72</f>
        <v>0</v>
      </c>
      <c r="X72" s="26">
        <f>'4.3.3 Input Sheet'!X72</f>
        <v>0</v>
      </c>
      <c r="Y72" s="12">
        <f t="shared" si="111"/>
        <v>0</v>
      </c>
      <c r="AA72" s="26">
        <f>'4.3.3 Input Sheet'!AA72</f>
        <v>0</v>
      </c>
      <c r="AB72" s="26">
        <f>'4.3.3 Input Sheet'!AB72</f>
        <v>0</v>
      </c>
      <c r="AC72" s="26">
        <f>'4.3.3 Input Sheet'!AC72</f>
        <v>0</v>
      </c>
      <c r="AD72" s="26">
        <f>'4.3.3 Input Sheet'!AD72</f>
        <v>0</v>
      </c>
      <c r="AE72" s="26">
        <f>'4.3.3 Input Sheet'!AE72</f>
        <v>0</v>
      </c>
      <c r="AF72" s="12">
        <f t="shared" si="112"/>
        <v>0</v>
      </c>
      <c r="AH72" s="26">
        <f>'4.3.3 Input Sheet'!AH72</f>
        <v>0</v>
      </c>
      <c r="AI72" s="26">
        <f>'4.3.3 Input Sheet'!AI72</f>
        <v>0</v>
      </c>
      <c r="AJ72" s="26">
        <f>'4.3.3 Input Sheet'!AJ72</f>
        <v>0</v>
      </c>
      <c r="AK72" s="26">
        <f>'4.3.3 Input Sheet'!AK72</f>
        <v>0</v>
      </c>
      <c r="AL72" s="26">
        <f>'4.3.3 Input Sheet'!AL72</f>
        <v>0</v>
      </c>
      <c r="AM72" s="12">
        <f t="shared" si="113"/>
        <v>0</v>
      </c>
      <c r="AO72" s="9" t="str">
        <f>+'4.3.1 Risk Matrix'!L$16</f>
        <v>RI4</v>
      </c>
      <c r="AP72" s="9" t="str">
        <f>+'4.3.1 Risk Matrix'!M$16</f>
        <v>RI3</v>
      </c>
      <c r="AQ72" s="9" t="str">
        <f>+'4.3.1 Risk Matrix'!N$16</f>
        <v>RI2</v>
      </c>
      <c r="AR72" s="9" t="str">
        <f>+'4.3.1 Risk Matrix'!O$16</f>
        <v>RI1</v>
      </c>
      <c r="AS72" s="9" t="str">
        <f>+'4.3.1 Risk Matrix'!P$16</f>
        <v>RI1</v>
      </c>
      <c r="AV72" s="21" t="str">
        <f t="shared" si="107"/>
        <v>Services</v>
      </c>
      <c r="AW72" s="21" t="str">
        <f t="shared" si="108"/>
        <v>Asset Level</v>
      </c>
      <c r="AX72" s="21" t="str">
        <f t="shared" si="114"/>
        <v>ServicesAsset Level</v>
      </c>
      <c r="AY72" s="21">
        <f t="shared" si="115"/>
        <v>0</v>
      </c>
      <c r="AZ72" s="21">
        <f t="shared" si="116"/>
        <v>0</v>
      </c>
      <c r="BA72" s="21">
        <f t="shared" si="117"/>
        <v>0</v>
      </c>
      <c r="BB72" s="21">
        <f t="shared" si="118"/>
        <v>0</v>
      </c>
      <c r="BC72" s="21">
        <f t="shared" si="119"/>
        <v>0</v>
      </c>
      <c r="BF72" s="21">
        <f t="shared" si="120"/>
        <v>0</v>
      </c>
      <c r="BG72" s="21">
        <f t="shared" si="121"/>
        <v>0</v>
      </c>
      <c r="BH72" s="21">
        <f t="shared" si="122"/>
        <v>0</v>
      </c>
      <c r="BI72" s="21">
        <f t="shared" si="123"/>
        <v>0</v>
      </c>
      <c r="BJ72" s="21">
        <f t="shared" si="124"/>
        <v>0</v>
      </c>
      <c r="BM72" s="21">
        <f t="shared" si="125"/>
        <v>0</v>
      </c>
      <c r="BN72" s="21">
        <f t="shared" si="126"/>
        <v>0</v>
      </c>
      <c r="BO72" s="21">
        <f t="shared" si="127"/>
        <v>0</v>
      </c>
      <c r="BP72" s="21">
        <f t="shared" si="128"/>
        <v>0</v>
      </c>
      <c r="BQ72" s="21">
        <f t="shared" si="129"/>
        <v>0</v>
      </c>
      <c r="BT72" s="21">
        <f t="shared" si="130"/>
        <v>0</v>
      </c>
      <c r="BU72" s="21">
        <f t="shared" si="131"/>
        <v>0</v>
      </c>
      <c r="BV72" s="21">
        <f t="shared" si="132"/>
        <v>0</v>
      </c>
      <c r="BW72" s="21">
        <f t="shared" si="133"/>
        <v>0</v>
      </c>
      <c r="BX72" s="21">
        <f t="shared" si="134"/>
        <v>0</v>
      </c>
      <c r="CA72" s="21">
        <f t="shared" si="135"/>
        <v>0</v>
      </c>
      <c r="CB72" s="21">
        <f t="shared" si="136"/>
        <v>0</v>
      </c>
      <c r="CC72" s="21">
        <f t="shared" si="137"/>
        <v>0</v>
      </c>
      <c r="CD72" s="21">
        <f t="shared" si="138"/>
        <v>0</v>
      </c>
      <c r="CE72" s="21">
        <f t="shared" si="139"/>
        <v>0</v>
      </c>
    </row>
    <row r="73" spans="1:83" ht="15.75" thickBot="1">
      <c r="A73" s="184">
        <v>18</v>
      </c>
      <c r="B73" s="178" t="s">
        <v>23</v>
      </c>
      <c r="C73" s="181" t="s">
        <v>36</v>
      </c>
      <c r="D73" s="175" t="s">
        <v>44</v>
      </c>
      <c r="E73" s="25" t="str">
        <f t="shared" si="101"/>
        <v>Low</v>
      </c>
      <c r="F73" s="26">
        <f>'4.3.3 Input Sheet'!F73</f>
        <v>0</v>
      </c>
      <c r="G73" s="26">
        <f>'4.3.3 Input Sheet'!G73</f>
        <v>0</v>
      </c>
      <c r="H73" s="26">
        <f>'4.3.3 Input Sheet'!H73</f>
        <v>0</v>
      </c>
      <c r="I73" s="26">
        <f>'4.3.3 Input Sheet'!I73</f>
        <v>0</v>
      </c>
      <c r="J73" s="26">
        <f>'4.3.3 Input Sheet'!J73</f>
        <v>0</v>
      </c>
      <c r="K73" s="10">
        <f>SUM(F73:J73)</f>
        <v>0</v>
      </c>
      <c r="M73" s="26">
        <f>'4.3.3 Input Sheet'!M73</f>
        <v>0</v>
      </c>
      <c r="N73" s="26">
        <f>'4.3.3 Input Sheet'!N73</f>
        <v>0</v>
      </c>
      <c r="O73" s="26">
        <f>'4.3.3 Input Sheet'!O73</f>
        <v>0</v>
      </c>
      <c r="P73" s="26">
        <f>'4.3.3 Input Sheet'!P73</f>
        <v>0</v>
      </c>
      <c r="Q73" s="26">
        <f>'4.3.3 Input Sheet'!Q73</f>
        <v>0</v>
      </c>
      <c r="R73" s="10">
        <f>SUM(M73:Q73)</f>
        <v>0</v>
      </c>
      <c r="T73" s="26">
        <f>'4.3.3 Input Sheet'!T73</f>
        <v>0</v>
      </c>
      <c r="U73" s="26">
        <f>'4.3.3 Input Sheet'!U73</f>
        <v>0</v>
      </c>
      <c r="V73" s="26">
        <f>'4.3.3 Input Sheet'!V73</f>
        <v>0</v>
      </c>
      <c r="W73" s="26">
        <f>'4.3.3 Input Sheet'!W73</f>
        <v>0</v>
      </c>
      <c r="X73" s="26">
        <f>'4.3.3 Input Sheet'!X73</f>
        <v>0</v>
      </c>
      <c r="Y73" s="10">
        <f>SUM(T73:X73)</f>
        <v>0</v>
      </c>
      <c r="AA73" s="26">
        <f>'4.3.3 Input Sheet'!AA73</f>
        <v>0</v>
      </c>
      <c r="AB73" s="26">
        <f>'4.3.3 Input Sheet'!AB73</f>
        <v>0</v>
      </c>
      <c r="AC73" s="26">
        <f>'4.3.3 Input Sheet'!AC73</f>
        <v>0</v>
      </c>
      <c r="AD73" s="26">
        <f>'4.3.3 Input Sheet'!AD73</f>
        <v>0</v>
      </c>
      <c r="AE73" s="26">
        <f>'4.3.3 Input Sheet'!AE73</f>
        <v>0</v>
      </c>
      <c r="AF73" s="10">
        <f>SUM(AA73:AE73)</f>
        <v>0</v>
      </c>
      <c r="AH73" s="26">
        <f>'4.3.3 Input Sheet'!AH73</f>
        <v>0</v>
      </c>
      <c r="AI73" s="26">
        <f>'4.3.3 Input Sheet'!AI73</f>
        <v>0</v>
      </c>
      <c r="AJ73" s="26">
        <f>'4.3.3 Input Sheet'!AJ73</f>
        <v>0</v>
      </c>
      <c r="AK73" s="26">
        <f>'4.3.3 Input Sheet'!AK73</f>
        <v>0</v>
      </c>
      <c r="AL73" s="26">
        <f>'4.3.3 Input Sheet'!AL73</f>
        <v>0</v>
      </c>
      <c r="AM73" s="10">
        <f>SUM(AH73:AL73)</f>
        <v>0</v>
      </c>
      <c r="AO73" s="9" t="str">
        <f>+'4.3.1 Risk Matrix'!L$19</f>
        <v>RI5</v>
      </c>
      <c r="AP73" s="9" t="str">
        <f>+'4.3.1 Risk Matrix'!M$19</f>
        <v>RI5</v>
      </c>
      <c r="AQ73" s="9" t="str">
        <f>+'4.3.1 Risk Matrix'!N$19</f>
        <v>RI5</v>
      </c>
      <c r="AR73" s="9" t="str">
        <f>+'4.3.1 Risk Matrix'!O$19</f>
        <v>RI5</v>
      </c>
      <c r="AS73" s="9" t="str">
        <f>+'4.3.1 Risk Matrix'!P$19</f>
        <v>RI4</v>
      </c>
      <c r="AV73" s="21" t="str">
        <f t="shared" si="107"/>
        <v>MOB Risers</v>
      </c>
      <c r="AW73" s="21" t="str">
        <f t="shared" si="108"/>
        <v>Asset Level</v>
      </c>
      <c r="AX73" s="21" t="str">
        <f t="shared" si="114"/>
        <v>MOB RisersAsset Level</v>
      </c>
      <c r="AY73" s="21">
        <f t="shared" si="115"/>
        <v>0</v>
      </c>
      <c r="AZ73" s="21">
        <f t="shared" si="116"/>
        <v>0</v>
      </c>
      <c r="BA73" s="21">
        <f t="shared" si="117"/>
        <v>0</v>
      </c>
      <c r="BB73" s="21">
        <f t="shared" si="118"/>
        <v>0</v>
      </c>
      <c r="BC73" s="21">
        <f t="shared" si="119"/>
        <v>0</v>
      </c>
      <c r="BF73" s="21">
        <f t="shared" si="120"/>
        <v>0</v>
      </c>
      <c r="BG73" s="21">
        <f t="shared" si="121"/>
        <v>0</v>
      </c>
      <c r="BH73" s="21">
        <f t="shared" si="122"/>
        <v>0</v>
      </c>
      <c r="BI73" s="21">
        <f t="shared" si="123"/>
        <v>0</v>
      </c>
      <c r="BJ73" s="21">
        <f t="shared" si="124"/>
        <v>0</v>
      </c>
      <c r="BM73" s="21">
        <f t="shared" si="125"/>
        <v>0</v>
      </c>
      <c r="BN73" s="21">
        <f t="shared" si="126"/>
        <v>0</v>
      </c>
      <c r="BO73" s="21">
        <f t="shared" si="127"/>
        <v>0</v>
      </c>
      <c r="BP73" s="21">
        <f t="shared" si="128"/>
        <v>0</v>
      </c>
      <c r="BQ73" s="21">
        <f t="shared" si="129"/>
        <v>0</v>
      </c>
      <c r="BT73" s="21">
        <f t="shared" si="130"/>
        <v>0</v>
      </c>
      <c r="BU73" s="21">
        <f t="shared" si="131"/>
        <v>0</v>
      </c>
      <c r="BV73" s="21">
        <f t="shared" si="132"/>
        <v>0</v>
      </c>
      <c r="BW73" s="21">
        <f t="shared" si="133"/>
        <v>0</v>
      </c>
      <c r="BX73" s="21">
        <f t="shared" si="134"/>
        <v>0</v>
      </c>
      <c r="CA73" s="21">
        <f t="shared" si="135"/>
        <v>0</v>
      </c>
      <c r="CB73" s="21">
        <f t="shared" si="136"/>
        <v>0</v>
      </c>
      <c r="CC73" s="21">
        <f t="shared" si="137"/>
        <v>0</v>
      </c>
      <c r="CD73" s="21">
        <f t="shared" si="138"/>
        <v>0</v>
      </c>
      <c r="CE73" s="21">
        <f t="shared" si="139"/>
        <v>0</v>
      </c>
    </row>
    <row r="74" spans="1:83" ht="15.75" thickBot="1">
      <c r="A74" s="185"/>
      <c r="B74" s="179"/>
      <c r="C74" s="182"/>
      <c r="D74" s="176"/>
      <c r="E74" s="27" t="str">
        <f t="shared" si="101"/>
        <v>Medium</v>
      </c>
      <c r="F74" s="26">
        <f>'4.3.3 Input Sheet'!F74</f>
        <v>536</v>
      </c>
      <c r="G74" s="26">
        <f>'4.3.3 Input Sheet'!G74</f>
        <v>0</v>
      </c>
      <c r="H74" s="26">
        <f>'4.3.3 Input Sheet'!H74</f>
        <v>0</v>
      </c>
      <c r="I74" s="26">
        <f>'4.3.3 Input Sheet'!I74</f>
        <v>64</v>
      </c>
      <c r="J74" s="26">
        <f>'4.3.3 Input Sheet'!J74</f>
        <v>0</v>
      </c>
      <c r="K74" s="11">
        <f t="shared" ref="K74:K76" si="140">SUM(F74:J74)</f>
        <v>600</v>
      </c>
      <c r="M74" s="26">
        <f>'4.3.3 Input Sheet'!M74</f>
        <v>568</v>
      </c>
      <c r="N74" s="26">
        <f>'4.3.3 Input Sheet'!N74</f>
        <v>0</v>
      </c>
      <c r="O74" s="26">
        <f>'4.3.3 Input Sheet'!O74</f>
        <v>0</v>
      </c>
      <c r="P74" s="26">
        <f>'4.3.3 Input Sheet'!P74</f>
        <v>32</v>
      </c>
      <c r="Q74" s="26">
        <f>'4.3.3 Input Sheet'!Q74</f>
        <v>0</v>
      </c>
      <c r="R74" s="11">
        <f t="shared" ref="R74:R76" si="141">SUM(M74:Q74)</f>
        <v>600</v>
      </c>
      <c r="T74" s="26">
        <f>'4.3.3 Input Sheet'!T74</f>
        <v>536</v>
      </c>
      <c r="U74" s="26">
        <f>'4.3.3 Input Sheet'!U74</f>
        <v>0</v>
      </c>
      <c r="V74" s="26">
        <f>'4.3.3 Input Sheet'!V74</f>
        <v>0</v>
      </c>
      <c r="W74" s="26">
        <f>'4.3.3 Input Sheet'!W74</f>
        <v>0</v>
      </c>
      <c r="X74" s="26">
        <f>'4.3.3 Input Sheet'!X74</f>
        <v>64</v>
      </c>
      <c r="Y74" s="11">
        <f t="shared" ref="Y74:Y76" si="142">SUM(T74:X74)</f>
        <v>600</v>
      </c>
      <c r="AA74" s="26">
        <f>'4.3.3 Input Sheet'!AA74</f>
        <v>600</v>
      </c>
      <c r="AB74" s="26">
        <f>'4.3.3 Input Sheet'!AB74</f>
        <v>0</v>
      </c>
      <c r="AC74" s="26">
        <f>'4.3.3 Input Sheet'!AC74</f>
        <v>0</v>
      </c>
      <c r="AD74" s="26">
        <f>'4.3.3 Input Sheet'!AD74</f>
        <v>0</v>
      </c>
      <c r="AE74" s="26">
        <f>'4.3.3 Input Sheet'!AE74</f>
        <v>0</v>
      </c>
      <c r="AF74" s="11">
        <f t="shared" ref="AF74:AF76" si="143">SUM(AA74:AE74)</f>
        <v>600</v>
      </c>
      <c r="AH74" s="26">
        <f>'4.3.3 Input Sheet'!AH74</f>
        <v>536</v>
      </c>
      <c r="AI74" s="26">
        <f>'4.3.3 Input Sheet'!AI74</f>
        <v>0</v>
      </c>
      <c r="AJ74" s="26">
        <f>'4.3.3 Input Sheet'!AJ74</f>
        <v>0</v>
      </c>
      <c r="AK74" s="26">
        <f>'4.3.3 Input Sheet'!AK74</f>
        <v>64</v>
      </c>
      <c r="AL74" s="26">
        <f>'4.3.3 Input Sheet'!AL74</f>
        <v>0</v>
      </c>
      <c r="AM74" s="11">
        <f t="shared" ref="AM74:AM76" si="144">SUM(AH74:AL74)</f>
        <v>600</v>
      </c>
      <c r="AO74" s="9" t="str">
        <f>+'4.3.1 Risk Matrix'!L$18</f>
        <v>RI5</v>
      </c>
      <c r="AP74" s="9" t="str">
        <f>+'4.3.1 Risk Matrix'!M$18</f>
        <v>RI5</v>
      </c>
      <c r="AQ74" s="9" t="str">
        <f>+'4.3.1 Risk Matrix'!N$18</f>
        <v>RI4</v>
      </c>
      <c r="AR74" s="9" t="str">
        <f>+'4.3.1 Risk Matrix'!O$18</f>
        <v>RI3</v>
      </c>
      <c r="AS74" s="9" t="str">
        <f>+'4.3.1 Risk Matrix'!P$18</f>
        <v>RI3</v>
      </c>
      <c r="AV74" s="21" t="str">
        <f t="shared" si="107"/>
        <v>MOB Risers</v>
      </c>
      <c r="AW74" s="21" t="str">
        <f t="shared" si="108"/>
        <v>Asset Level</v>
      </c>
      <c r="AX74" s="21" t="str">
        <f t="shared" si="114"/>
        <v>MOB RisersAsset Level</v>
      </c>
      <c r="AY74" s="21">
        <f t="shared" si="115"/>
        <v>0</v>
      </c>
      <c r="AZ74" s="21">
        <f t="shared" si="116"/>
        <v>0</v>
      </c>
      <c r="BA74" s="21">
        <f t="shared" si="117"/>
        <v>64</v>
      </c>
      <c r="BB74" s="21">
        <f t="shared" si="118"/>
        <v>0</v>
      </c>
      <c r="BC74" s="21">
        <f t="shared" si="119"/>
        <v>536</v>
      </c>
      <c r="BF74" s="21">
        <f t="shared" si="120"/>
        <v>0</v>
      </c>
      <c r="BG74" s="21">
        <f t="shared" si="121"/>
        <v>0</v>
      </c>
      <c r="BH74" s="21">
        <f t="shared" si="122"/>
        <v>32</v>
      </c>
      <c r="BI74" s="21">
        <f t="shared" si="123"/>
        <v>0</v>
      </c>
      <c r="BJ74" s="21">
        <f t="shared" si="124"/>
        <v>568</v>
      </c>
      <c r="BM74" s="21">
        <f t="shared" si="125"/>
        <v>0</v>
      </c>
      <c r="BN74" s="21">
        <f t="shared" si="126"/>
        <v>0</v>
      </c>
      <c r="BO74" s="21">
        <f t="shared" si="127"/>
        <v>64</v>
      </c>
      <c r="BP74" s="21">
        <f t="shared" si="128"/>
        <v>0</v>
      </c>
      <c r="BQ74" s="21">
        <f t="shared" si="129"/>
        <v>536</v>
      </c>
      <c r="BT74" s="21">
        <f t="shared" si="130"/>
        <v>0</v>
      </c>
      <c r="BU74" s="21">
        <f t="shared" si="131"/>
        <v>0</v>
      </c>
      <c r="BV74" s="21">
        <f t="shared" si="132"/>
        <v>0</v>
      </c>
      <c r="BW74" s="21">
        <f t="shared" si="133"/>
        <v>0</v>
      </c>
      <c r="BX74" s="21">
        <f t="shared" si="134"/>
        <v>600</v>
      </c>
      <c r="CA74" s="21">
        <f t="shared" si="135"/>
        <v>0</v>
      </c>
      <c r="CB74" s="21">
        <f t="shared" si="136"/>
        <v>0</v>
      </c>
      <c r="CC74" s="21">
        <f t="shared" si="137"/>
        <v>64</v>
      </c>
      <c r="CD74" s="21">
        <f t="shared" si="138"/>
        <v>0</v>
      </c>
      <c r="CE74" s="21">
        <f t="shared" si="139"/>
        <v>536</v>
      </c>
    </row>
    <row r="75" spans="1:83" ht="15.75" thickBot="1">
      <c r="A75" s="185"/>
      <c r="B75" s="179"/>
      <c r="C75" s="182"/>
      <c r="D75" s="176"/>
      <c r="E75" s="27" t="str">
        <f t="shared" si="101"/>
        <v>High</v>
      </c>
      <c r="F75" s="26">
        <f>'4.3.3 Input Sheet'!F75</f>
        <v>0</v>
      </c>
      <c r="G75" s="26">
        <f>'4.3.3 Input Sheet'!G75</f>
        <v>0</v>
      </c>
      <c r="H75" s="26">
        <f>'4.3.3 Input Sheet'!H75</f>
        <v>0</v>
      </c>
      <c r="I75" s="26">
        <f>'4.3.3 Input Sheet'!I75</f>
        <v>0</v>
      </c>
      <c r="J75" s="26">
        <f>'4.3.3 Input Sheet'!J75</f>
        <v>0</v>
      </c>
      <c r="K75" s="11">
        <f t="shared" si="140"/>
        <v>0</v>
      </c>
      <c r="M75" s="26">
        <f>'4.3.3 Input Sheet'!M75</f>
        <v>0</v>
      </c>
      <c r="N75" s="26">
        <f>'4.3.3 Input Sheet'!N75</f>
        <v>0</v>
      </c>
      <c r="O75" s="26">
        <f>'4.3.3 Input Sheet'!O75</f>
        <v>0</v>
      </c>
      <c r="P75" s="26">
        <f>'4.3.3 Input Sheet'!P75</f>
        <v>0</v>
      </c>
      <c r="Q75" s="26">
        <f>'4.3.3 Input Sheet'!Q75</f>
        <v>0</v>
      </c>
      <c r="R75" s="11">
        <f t="shared" si="141"/>
        <v>0</v>
      </c>
      <c r="T75" s="26">
        <f>'4.3.3 Input Sheet'!T75</f>
        <v>0</v>
      </c>
      <c r="U75" s="26">
        <f>'4.3.3 Input Sheet'!U75</f>
        <v>0</v>
      </c>
      <c r="V75" s="26">
        <f>'4.3.3 Input Sheet'!V75</f>
        <v>0</v>
      </c>
      <c r="W75" s="26">
        <f>'4.3.3 Input Sheet'!W75</f>
        <v>0</v>
      </c>
      <c r="X75" s="26">
        <f>'4.3.3 Input Sheet'!X75</f>
        <v>0</v>
      </c>
      <c r="Y75" s="11">
        <f t="shared" si="142"/>
        <v>0</v>
      </c>
      <c r="AA75" s="26">
        <f>'4.3.3 Input Sheet'!AA75</f>
        <v>0</v>
      </c>
      <c r="AB75" s="26">
        <f>'4.3.3 Input Sheet'!AB75</f>
        <v>0</v>
      </c>
      <c r="AC75" s="26">
        <f>'4.3.3 Input Sheet'!AC75</f>
        <v>0</v>
      </c>
      <c r="AD75" s="26">
        <f>'4.3.3 Input Sheet'!AD75</f>
        <v>0</v>
      </c>
      <c r="AE75" s="26">
        <f>'4.3.3 Input Sheet'!AE75</f>
        <v>0</v>
      </c>
      <c r="AF75" s="11">
        <f t="shared" si="143"/>
        <v>0</v>
      </c>
      <c r="AH75" s="26">
        <f>'4.3.3 Input Sheet'!AH75</f>
        <v>0</v>
      </c>
      <c r="AI75" s="26">
        <f>'4.3.3 Input Sheet'!AI75</f>
        <v>0</v>
      </c>
      <c r="AJ75" s="26">
        <f>'4.3.3 Input Sheet'!AJ75</f>
        <v>0</v>
      </c>
      <c r="AK75" s="26">
        <f>'4.3.3 Input Sheet'!AK75</f>
        <v>0</v>
      </c>
      <c r="AL75" s="26">
        <f>'4.3.3 Input Sheet'!AL75</f>
        <v>0</v>
      </c>
      <c r="AM75" s="11">
        <f t="shared" si="144"/>
        <v>0</v>
      </c>
      <c r="AO75" s="9" t="str">
        <f>+'4.3.1 Risk Matrix'!L$17</f>
        <v>RI5</v>
      </c>
      <c r="AP75" s="9" t="str">
        <f>+'4.3.1 Risk Matrix'!M$17</f>
        <v>RI4</v>
      </c>
      <c r="AQ75" s="9" t="str">
        <f>+'4.3.1 Risk Matrix'!N$17</f>
        <v>RI3</v>
      </c>
      <c r="AR75" s="9" t="str">
        <f>+'4.3.1 Risk Matrix'!O$17</f>
        <v>RI2</v>
      </c>
      <c r="AS75" s="9" t="str">
        <f>+'4.3.1 Risk Matrix'!P$17</f>
        <v>RI2</v>
      </c>
      <c r="AV75" s="21" t="str">
        <f t="shared" si="107"/>
        <v>MOB Risers</v>
      </c>
      <c r="AW75" s="21" t="str">
        <f t="shared" si="108"/>
        <v>Asset Level</v>
      </c>
      <c r="AX75" s="21" t="str">
        <f t="shared" si="114"/>
        <v>MOB RisersAsset Level</v>
      </c>
      <c r="AY75" s="21">
        <f t="shared" si="115"/>
        <v>0</v>
      </c>
      <c r="AZ75" s="21">
        <f t="shared" si="116"/>
        <v>0</v>
      </c>
      <c r="BA75" s="21">
        <f t="shared" si="117"/>
        <v>0</v>
      </c>
      <c r="BB75" s="21">
        <f t="shared" si="118"/>
        <v>0</v>
      </c>
      <c r="BC75" s="21">
        <f t="shared" si="119"/>
        <v>0</v>
      </c>
      <c r="BF75" s="21">
        <f t="shared" si="120"/>
        <v>0</v>
      </c>
      <c r="BG75" s="21">
        <f t="shared" si="121"/>
        <v>0</v>
      </c>
      <c r="BH75" s="21">
        <f t="shared" si="122"/>
        <v>0</v>
      </c>
      <c r="BI75" s="21">
        <f t="shared" si="123"/>
        <v>0</v>
      </c>
      <c r="BJ75" s="21">
        <f t="shared" si="124"/>
        <v>0</v>
      </c>
      <c r="BM75" s="21">
        <f t="shared" si="125"/>
        <v>0</v>
      </c>
      <c r="BN75" s="21">
        <f t="shared" si="126"/>
        <v>0</v>
      </c>
      <c r="BO75" s="21">
        <f t="shared" si="127"/>
        <v>0</v>
      </c>
      <c r="BP75" s="21">
        <f t="shared" si="128"/>
        <v>0</v>
      </c>
      <c r="BQ75" s="21">
        <f t="shared" si="129"/>
        <v>0</v>
      </c>
      <c r="BT75" s="21">
        <f t="shared" si="130"/>
        <v>0</v>
      </c>
      <c r="BU75" s="21">
        <f t="shared" si="131"/>
        <v>0</v>
      </c>
      <c r="BV75" s="21">
        <f t="shared" si="132"/>
        <v>0</v>
      </c>
      <c r="BW75" s="21">
        <f t="shared" si="133"/>
        <v>0</v>
      </c>
      <c r="BX75" s="21">
        <f t="shared" si="134"/>
        <v>0</v>
      </c>
      <c r="CA75" s="21">
        <f t="shared" si="135"/>
        <v>0</v>
      </c>
      <c r="CB75" s="21">
        <f t="shared" si="136"/>
        <v>0</v>
      </c>
      <c r="CC75" s="21">
        <f t="shared" si="137"/>
        <v>0</v>
      </c>
      <c r="CD75" s="21">
        <f t="shared" si="138"/>
        <v>0</v>
      </c>
      <c r="CE75" s="21">
        <f t="shared" si="139"/>
        <v>0</v>
      </c>
    </row>
    <row r="76" spans="1:83" ht="15.75" thickBot="1">
      <c r="A76" s="186"/>
      <c r="B76" s="180"/>
      <c r="C76" s="183"/>
      <c r="D76" s="177"/>
      <c r="E76" s="28" t="str">
        <f t="shared" si="101"/>
        <v>Very High</v>
      </c>
      <c r="F76" s="26">
        <f>'4.3.3 Input Sheet'!F76</f>
        <v>0</v>
      </c>
      <c r="G76" s="26">
        <f>'4.3.3 Input Sheet'!G76</f>
        <v>0</v>
      </c>
      <c r="H76" s="26">
        <f>'4.3.3 Input Sheet'!H76</f>
        <v>0</v>
      </c>
      <c r="I76" s="26">
        <f>'4.3.3 Input Sheet'!I76</f>
        <v>0</v>
      </c>
      <c r="J76" s="26">
        <f>'4.3.3 Input Sheet'!J76</f>
        <v>0</v>
      </c>
      <c r="K76" s="12">
        <f t="shared" si="140"/>
        <v>0</v>
      </c>
      <c r="M76" s="26">
        <f>'4.3.3 Input Sheet'!M76</f>
        <v>0</v>
      </c>
      <c r="N76" s="26">
        <f>'4.3.3 Input Sheet'!N76</f>
        <v>0</v>
      </c>
      <c r="O76" s="26">
        <f>'4.3.3 Input Sheet'!O76</f>
        <v>0</v>
      </c>
      <c r="P76" s="26">
        <f>'4.3.3 Input Sheet'!P76</f>
        <v>0</v>
      </c>
      <c r="Q76" s="26">
        <f>'4.3.3 Input Sheet'!Q76</f>
        <v>0</v>
      </c>
      <c r="R76" s="12">
        <f t="shared" si="141"/>
        <v>0</v>
      </c>
      <c r="T76" s="26">
        <f>'4.3.3 Input Sheet'!T76</f>
        <v>0</v>
      </c>
      <c r="U76" s="26">
        <f>'4.3.3 Input Sheet'!U76</f>
        <v>0</v>
      </c>
      <c r="V76" s="26">
        <f>'4.3.3 Input Sheet'!V76</f>
        <v>0</v>
      </c>
      <c r="W76" s="26">
        <f>'4.3.3 Input Sheet'!W76</f>
        <v>0</v>
      </c>
      <c r="X76" s="26">
        <f>'4.3.3 Input Sheet'!X76</f>
        <v>0</v>
      </c>
      <c r="Y76" s="12">
        <f t="shared" si="142"/>
        <v>0</v>
      </c>
      <c r="AA76" s="26">
        <f>'4.3.3 Input Sheet'!AA76</f>
        <v>0</v>
      </c>
      <c r="AB76" s="26">
        <f>'4.3.3 Input Sheet'!AB76</f>
        <v>0</v>
      </c>
      <c r="AC76" s="26">
        <f>'4.3.3 Input Sheet'!AC76</f>
        <v>0</v>
      </c>
      <c r="AD76" s="26">
        <f>'4.3.3 Input Sheet'!AD76</f>
        <v>0</v>
      </c>
      <c r="AE76" s="26">
        <f>'4.3.3 Input Sheet'!AE76</f>
        <v>0</v>
      </c>
      <c r="AF76" s="12">
        <f t="shared" si="143"/>
        <v>0</v>
      </c>
      <c r="AH76" s="26">
        <f>'4.3.3 Input Sheet'!AH76</f>
        <v>0</v>
      </c>
      <c r="AI76" s="26">
        <f>'4.3.3 Input Sheet'!AI76</f>
        <v>0</v>
      </c>
      <c r="AJ76" s="26">
        <f>'4.3.3 Input Sheet'!AJ76</f>
        <v>0</v>
      </c>
      <c r="AK76" s="26">
        <f>'4.3.3 Input Sheet'!AK76</f>
        <v>0</v>
      </c>
      <c r="AL76" s="26">
        <f>'4.3.3 Input Sheet'!AL76</f>
        <v>0</v>
      </c>
      <c r="AM76" s="12">
        <f t="shared" si="144"/>
        <v>0</v>
      </c>
      <c r="AO76" s="9" t="str">
        <f>+'4.3.1 Risk Matrix'!L$16</f>
        <v>RI4</v>
      </c>
      <c r="AP76" s="9" t="str">
        <f>+'4.3.1 Risk Matrix'!M$16</f>
        <v>RI3</v>
      </c>
      <c r="AQ76" s="9" t="str">
        <f>+'4.3.1 Risk Matrix'!N$16</f>
        <v>RI2</v>
      </c>
      <c r="AR76" s="9" t="str">
        <f>+'4.3.1 Risk Matrix'!O$16</f>
        <v>RI1</v>
      </c>
      <c r="AS76" s="9" t="str">
        <f>+'4.3.1 Risk Matrix'!P$16</f>
        <v>RI1</v>
      </c>
      <c r="AV76" s="21" t="str">
        <f t="shared" si="107"/>
        <v>MOB Risers</v>
      </c>
      <c r="AW76" s="21" t="str">
        <f t="shared" si="108"/>
        <v>Asset Level</v>
      </c>
      <c r="AX76" s="21" t="str">
        <f t="shared" si="114"/>
        <v>MOB RisersAsset Level</v>
      </c>
      <c r="AY76" s="21">
        <f t="shared" si="115"/>
        <v>0</v>
      </c>
      <c r="AZ76" s="21">
        <f t="shared" si="116"/>
        <v>0</v>
      </c>
      <c r="BA76" s="21">
        <f t="shared" si="117"/>
        <v>0</v>
      </c>
      <c r="BB76" s="21">
        <f t="shared" si="118"/>
        <v>0</v>
      </c>
      <c r="BC76" s="21">
        <f t="shared" si="119"/>
        <v>0</v>
      </c>
      <c r="BF76" s="21">
        <f t="shared" si="120"/>
        <v>0</v>
      </c>
      <c r="BG76" s="21">
        <f t="shared" si="121"/>
        <v>0</v>
      </c>
      <c r="BH76" s="21">
        <f t="shared" si="122"/>
        <v>0</v>
      </c>
      <c r="BI76" s="21">
        <f t="shared" si="123"/>
        <v>0</v>
      </c>
      <c r="BJ76" s="21">
        <f t="shared" si="124"/>
        <v>0</v>
      </c>
      <c r="BM76" s="21">
        <f t="shared" si="125"/>
        <v>0</v>
      </c>
      <c r="BN76" s="21">
        <f t="shared" si="126"/>
        <v>0</v>
      </c>
      <c r="BO76" s="21">
        <f t="shared" si="127"/>
        <v>0</v>
      </c>
      <c r="BP76" s="21">
        <f t="shared" si="128"/>
        <v>0</v>
      </c>
      <c r="BQ76" s="21">
        <f t="shared" si="129"/>
        <v>0</v>
      </c>
      <c r="BT76" s="21">
        <f t="shared" si="130"/>
        <v>0</v>
      </c>
      <c r="BU76" s="21">
        <f t="shared" si="131"/>
        <v>0</v>
      </c>
      <c r="BV76" s="21">
        <f t="shared" si="132"/>
        <v>0</v>
      </c>
      <c r="BW76" s="21">
        <f t="shared" si="133"/>
        <v>0</v>
      </c>
      <c r="BX76" s="21">
        <f t="shared" si="134"/>
        <v>0</v>
      </c>
      <c r="CA76" s="21">
        <f t="shared" si="135"/>
        <v>0</v>
      </c>
      <c r="CB76" s="21">
        <f t="shared" si="136"/>
        <v>0</v>
      </c>
      <c r="CC76" s="21">
        <f t="shared" si="137"/>
        <v>0</v>
      </c>
      <c r="CD76" s="21">
        <f t="shared" si="138"/>
        <v>0</v>
      </c>
      <c r="CE76" s="21">
        <f t="shared" si="139"/>
        <v>0</v>
      </c>
    </row>
    <row r="77" spans="1:83" ht="15.75" thickBot="1">
      <c r="A77" s="184">
        <v>19</v>
      </c>
      <c r="B77" s="178" t="s">
        <v>24</v>
      </c>
      <c r="C77" s="181" t="s">
        <v>36</v>
      </c>
      <c r="D77" s="175" t="s">
        <v>44</v>
      </c>
      <c r="E77" s="25" t="str">
        <f t="shared" si="101"/>
        <v>Low</v>
      </c>
      <c r="F77" s="26">
        <f>'4.3.3 Input Sheet'!F77</f>
        <v>0</v>
      </c>
      <c r="G77" s="26">
        <f>'4.3.3 Input Sheet'!G77</f>
        <v>0</v>
      </c>
      <c r="H77" s="26">
        <f>'4.3.3 Input Sheet'!H77</f>
        <v>0</v>
      </c>
      <c r="I77" s="26">
        <f>'4.3.3 Input Sheet'!I77</f>
        <v>0</v>
      </c>
      <c r="J77" s="26">
        <f>'4.3.3 Input Sheet'!J77</f>
        <v>0</v>
      </c>
      <c r="K77" s="10">
        <f>SUM(F77:J77)</f>
        <v>0</v>
      </c>
      <c r="M77" s="26">
        <f>'4.3.3 Input Sheet'!M77</f>
        <v>0</v>
      </c>
      <c r="N77" s="26">
        <f>'4.3.3 Input Sheet'!N77</f>
        <v>0</v>
      </c>
      <c r="O77" s="26">
        <f>'4.3.3 Input Sheet'!O77</f>
        <v>0</v>
      </c>
      <c r="P77" s="26">
        <f>'4.3.3 Input Sheet'!P77</f>
        <v>0</v>
      </c>
      <c r="Q77" s="26">
        <f>'4.3.3 Input Sheet'!Q77</f>
        <v>0</v>
      </c>
      <c r="R77" s="10">
        <f>SUM(M77:Q77)</f>
        <v>0</v>
      </c>
      <c r="T77" s="26">
        <f>'4.3.3 Input Sheet'!T77</f>
        <v>0</v>
      </c>
      <c r="U77" s="26">
        <f>'4.3.3 Input Sheet'!U77</f>
        <v>0</v>
      </c>
      <c r="V77" s="26">
        <f>'4.3.3 Input Sheet'!V77</f>
        <v>0</v>
      </c>
      <c r="W77" s="26">
        <f>'4.3.3 Input Sheet'!W77</f>
        <v>0</v>
      </c>
      <c r="X77" s="26">
        <f>'4.3.3 Input Sheet'!X77</f>
        <v>0</v>
      </c>
      <c r="Y77" s="10">
        <f>SUM(T77:X77)</f>
        <v>0</v>
      </c>
      <c r="AA77" s="26">
        <f>'4.3.3 Input Sheet'!AA77</f>
        <v>0</v>
      </c>
      <c r="AB77" s="26">
        <f>'4.3.3 Input Sheet'!AB77</f>
        <v>0</v>
      </c>
      <c r="AC77" s="26">
        <f>'4.3.3 Input Sheet'!AC77</f>
        <v>0</v>
      </c>
      <c r="AD77" s="26">
        <f>'4.3.3 Input Sheet'!AD77</f>
        <v>0</v>
      </c>
      <c r="AE77" s="26">
        <f>'4.3.3 Input Sheet'!AE77</f>
        <v>0</v>
      </c>
      <c r="AF77" s="10">
        <f>SUM(AA77:AE77)</f>
        <v>0</v>
      </c>
      <c r="AH77" s="26">
        <f>'4.3.3 Input Sheet'!AH77</f>
        <v>0</v>
      </c>
      <c r="AI77" s="26">
        <f>'4.3.3 Input Sheet'!AI77</f>
        <v>0</v>
      </c>
      <c r="AJ77" s="26">
        <f>'4.3.3 Input Sheet'!AJ77</f>
        <v>0</v>
      </c>
      <c r="AK77" s="26">
        <f>'4.3.3 Input Sheet'!AK77</f>
        <v>0</v>
      </c>
      <c r="AL77" s="26">
        <f>'4.3.3 Input Sheet'!AL77</f>
        <v>0</v>
      </c>
      <c r="AM77" s="10">
        <f>SUM(AH77:AL77)</f>
        <v>0</v>
      </c>
      <c r="AO77" s="9" t="str">
        <f>+'4.3.1 Risk Matrix'!L$19</f>
        <v>RI5</v>
      </c>
      <c r="AP77" s="9" t="str">
        <f>+'4.3.1 Risk Matrix'!M$19</f>
        <v>RI5</v>
      </c>
      <c r="AQ77" s="9" t="str">
        <f>+'4.3.1 Risk Matrix'!N$19</f>
        <v>RI5</v>
      </c>
      <c r="AR77" s="9" t="str">
        <f>+'4.3.1 Risk Matrix'!O$19</f>
        <v>RI5</v>
      </c>
      <c r="AS77" s="9" t="str">
        <f>+'4.3.1 Risk Matrix'!P$19</f>
        <v>RI4</v>
      </c>
      <c r="AV77" s="21" t="str">
        <f t="shared" si="107"/>
        <v>Operational Holders</v>
      </c>
      <c r="AW77" s="21" t="str">
        <f t="shared" si="108"/>
        <v>Asset Level</v>
      </c>
      <c r="AX77" s="21" t="str">
        <f t="shared" si="114"/>
        <v>Operational HoldersAsset Level</v>
      </c>
      <c r="AY77" s="21">
        <f t="shared" si="115"/>
        <v>0</v>
      </c>
      <c r="AZ77" s="21">
        <f t="shared" si="116"/>
        <v>0</v>
      </c>
      <c r="BA77" s="21">
        <f t="shared" si="117"/>
        <v>0</v>
      </c>
      <c r="BB77" s="21">
        <f t="shared" si="118"/>
        <v>0</v>
      </c>
      <c r="BC77" s="21">
        <f t="shared" si="119"/>
        <v>0</v>
      </c>
      <c r="BF77" s="21">
        <f t="shared" si="120"/>
        <v>0</v>
      </c>
      <c r="BG77" s="21">
        <f t="shared" si="121"/>
        <v>0</v>
      </c>
      <c r="BH77" s="21">
        <f t="shared" si="122"/>
        <v>0</v>
      </c>
      <c r="BI77" s="21">
        <f t="shared" si="123"/>
        <v>0</v>
      </c>
      <c r="BJ77" s="21">
        <f t="shared" si="124"/>
        <v>0</v>
      </c>
      <c r="BM77" s="21">
        <f t="shared" si="125"/>
        <v>0</v>
      </c>
      <c r="BN77" s="21">
        <f t="shared" si="126"/>
        <v>0</v>
      </c>
      <c r="BO77" s="21">
        <f t="shared" si="127"/>
        <v>0</v>
      </c>
      <c r="BP77" s="21">
        <f t="shared" si="128"/>
        <v>0</v>
      </c>
      <c r="BQ77" s="21">
        <f t="shared" si="129"/>
        <v>0</v>
      </c>
      <c r="BT77" s="21">
        <f t="shared" si="130"/>
        <v>0</v>
      </c>
      <c r="BU77" s="21">
        <f t="shared" si="131"/>
        <v>0</v>
      </c>
      <c r="BV77" s="21">
        <f t="shared" si="132"/>
        <v>0</v>
      </c>
      <c r="BW77" s="21">
        <f t="shared" si="133"/>
        <v>0</v>
      </c>
      <c r="BX77" s="21">
        <f t="shared" si="134"/>
        <v>0</v>
      </c>
      <c r="CA77" s="21">
        <f t="shared" si="135"/>
        <v>0</v>
      </c>
      <c r="CB77" s="21">
        <f t="shared" si="136"/>
        <v>0</v>
      </c>
      <c r="CC77" s="21">
        <f t="shared" si="137"/>
        <v>0</v>
      </c>
      <c r="CD77" s="21">
        <f t="shared" si="138"/>
        <v>0</v>
      </c>
      <c r="CE77" s="21">
        <f t="shared" si="139"/>
        <v>0</v>
      </c>
    </row>
    <row r="78" spans="1:83" ht="15.75" thickBot="1">
      <c r="A78" s="185"/>
      <c r="B78" s="179"/>
      <c r="C78" s="182"/>
      <c r="D78" s="176"/>
      <c r="E78" s="27" t="str">
        <f t="shared" si="101"/>
        <v>Medium</v>
      </c>
      <c r="F78" s="26">
        <f>'4.3.3 Input Sheet'!F78</f>
        <v>0</v>
      </c>
      <c r="G78" s="26">
        <f>'4.3.3 Input Sheet'!G78</f>
        <v>0</v>
      </c>
      <c r="H78" s="26">
        <f>'4.3.3 Input Sheet'!H78</f>
        <v>0</v>
      </c>
      <c r="I78" s="26">
        <f>'4.3.3 Input Sheet'!I78</f>
        <v>0</v>
      </c>
      <c r="J78" s="26">
        <f>'4.3.3 Input Sheet'!J78</f>
        <v>0</v>
      </c>
      <c r="K78" s="11">
        <f t="shared" ref="K78:K80" si="145">SUM(F78:J78)</f>
        <v>0</v>
      </c>
      <c r="M78" s="26">
        <f>'4.3.3 Input Sheet'!M78</f>
        <v>0</v>
      </c>
      <c r="N78" s="26">
        <f>'4.3.3 Input Sheet'!N78</f>
        <v>0</v>
      </c>
      <c r="O78" s="26">
        <f>'4.3.3 Input Sheet'!O78</f>
        <v>0</v>
      </c>
      <c r="P78" s="26">
        <f>'4.3.3 Input Sheet'!P78</f>
        <v>0</v>
      </c>
      <c r="Q78" s="26">
        <f>'4.3.3 Input Sheet'!Q78</f>
        <v>0</v>
      </c>
      <c r="R78" s="11">
        <f t="shared" ref="R78:R80" si="146">SUM(M78:Q78)</f>
        <v>0</v>
      </c>
      <c r="T78" s="26">
        <f>'4.3.3 Input Sheet'!T78</f>
        <v>0</v>
      </c>
      <c r="U78" s="26">
        <f>'4.3.3 Input Sheet'!U78</f>
        <v>0</v>
      </c>
      <c r="V78" s="26">
        <f>'4.3.3 Input Sheet'!V78</f>
        <v>0</v>
      </c>
      <c r="W78" s="26">
        <f>'4.3.3 Input Sheet'!W78</f>
        <v>0</v>
      </c>
      <c r="X78" s="26">
        <f>'4.3.3 Input Sheet'!X78</f>
        <v>0</v>
      </c>
      <c r="Y78" s="11">
        <f t="shared" ref="Y78:Y80" si="147">SUM(T78:X78)</f>
        <v>0</v>
      </c>
      <c r="AA78" s="26">
        <f>'4.3.3 Input Sheet'!AA78</f>
        <v>0</v>
      </c>
      <c r="AB78" s="26">
        <f>'4.3.3 Input Sheet'!AB78</f>
        <v>0</v>
      </c>
      <c r="AC78" s="26">
        <f>'4.3.3 Input Sheet'!AC78</f>
        <v>0</v>
      </c>
      <c r="AD78" s="26">
        <f>'4.3.3 Input Sheet'!AD78</f>
        <v>0</v>
      </c>
      <c r="AE78" s="26">
        <f>'4.3.3 Input Sheet'!AE78</f>
        <v>0</v>
      </c>
      <c r="AF78" s="11">
        <f t="shared" ref="AF78:AF80" si="148">SUM(AA78:AE78)</f>
        <v>0</v>
      </c>
      <c r="AH78" s="26">
        <f>'4.3.3 Input Sheet'!AH78</f>
        <v>0</v>
      </c>
      <c r="AI78" s="26">
        <f>'4.3.3 Input Sheet'!AI78</f>
        <v>0</v>
      </c>
      <c r="AJ78" s="26">
        <f>'4.3.3 Input Sheet'!AJ78</f>
        <v>0</v>
      </c>
      <c r="AK78" s="26">
        <f>'4.3.3 Input Sheet'!AK78</f>
        <v>0</v>
      </c>
      <c r="AL78" s="26">
        <f>'4.3.3 Input Sheet'!AL78</f>
        <v>0</v>
      </c>
      <c r="AM78" s="11">
        <f t="shared" ref="AM78:AM80" si="149">SUM(AH78:AL78)</f>
        <v>0</v>
      </c>
      <c r="AO78" s="9" t="str">
        <f>+'4.3.1 Risk Matrix'!L$18</f>
        <v>RI5</v>
      </c>
      <c r="AP78" s="9" t="str">
        <f>+'4.3.1 Risk Matrix'!M$18</f>
        <v>RI5</v>
      </c>
      <c r="AQ78" s="9" t="str">
        <f>+'4.3.1 Risk Matrix'!N$18</f>
        <v>RI4</v>
      </c>
      <c r="AR78" s="9" t="str">
        <f>+'4.3.1 Risk Matrix'!O$18</f>
        <v>RI3</v>
      </c>
      <c r="AS78" s="9" t="str">
        <f>+'4.3.1 Risk Matrix'!P$18</f>
        <v>RI3</v>
      </c>
      <c r="AV78" s="21" t="str">
        <f t="shared" si="107"/>
        <v>Operational Holders</v>
      </c>
      <c r="AW78" s="21" t="str">
        <f t="shared" si="108"/>
        <v>Asset Level</v>
      </c>
      <c r="AX78" s="21" t="str">
        <f t="shared" si="114"/>
        <v>Operational HoldersAsset Level</v>
      </c>
      <c r="AY78" s="21">
        <f t="shared" si="115"/>
        <v>0</v>
      </c>
      <c r="AZ78" s="21">
        <f t="shared" si="116"/>
        <v>0</v>
      </c>
      <c r="BA78" s="21">
        <f t="shared" si="117"/>
        <v>0</v>
      </c>
      <c r="BB78" s="21">
        <f t="shared" si="118"/>
        <v>0</v>
      </c>
      <c r="BC78" s="21">
        <f t="shared" si="119"/>
        <v>0</v>
      </c>
      <c r="BF78" s="21">
        <f t="shared" si="120"/>
        <v>0</v>
      </c>
      <c r="BG78" s="21">
        <f t="shared" si="121"/>
        <v>0</v>
      </c>
      <c r="BH78" s="21">
        <f t="shared" si="122"/>
        <v>0</v>
      </c>
      <c r="BI78" s="21">
        <f t="shared" si="123"/>
        <v>0</v>
      </c>
      <c r="BJ78" s="21">
        <f t="shared" si="124"/>
        <v>0</v>
      </c>
      <c r="BM78" s="21">
        <f t="shared" si="125"/>
        <v>0</v>
      </c>
      <c r="BN78" s="21">
        <f t="shared" si="126"/>
        <v>0</v>
      </c>
      <c r="BO78" s="21">
        <f t="shared" si="127"/>
        <v>0</v>
      </c>
      <c r="BP78" s="21">
        <f t="shared" si="128"/>
        <v>0</v>
      </c>
      <c r="BQ78" s="21">
        <f t="shared" si="129"/>
        <v>0</v>
      </c>
      <c r="BT78" s="21">
        <f t="shared" si="130"/>
        <v>0</v>
      </c>
      <c r="BU78" s="21">
        <f t="shared" si="131"/>
        <v>0</v>
      </c>
      <c r="BV78" s="21">
        <f t="shared" si="132"/>
        <v>0</v>
      </c>
      <c r="BW78" s="21">
        <f t="shared" si="133"/>
        <v>0</v>
      </c>
      <c r="BX78" s="21">
        <f t="shared" si="134"/>
        <v>0</v>
      </c>
      <c r="CA78" s="21">
        <f t="shared" si="135"/>
        <v>0</v>
      </c>
      <c r="CB78" s="21">
        <f t="shared" si="136"/>
        <v>0</v>
      </c>
      <c r="CC78" s="21">
        <f t="shared" si="137"/>
        <v>0</v>
      </c>
      <c r="CD78" s="21">
        <f t="shared" si="138"/>
        <v>0</v>
      </c>
      <c r="CE78" s="21">
        <f t="shared" si="139"/>
        <v>0</v>
      </c>
    </row>
    <row r="79" spans="1:83" ht="15.75" thickBot="1">
      <c r="A79" s="185"/>
      <c r="B79" s="179"/>
      <c r="C79" s="182"/>
      <c r="D79" s="176"/>
      <c r="E79" s="27" t="str">
        <f t="shared" si="101"/>
        <v>High</v>
      </c>
      <c r="F79" s="26">
        <f>'4.3.3 Input Sheet'!F79</f>
        <v>0</v>
      </c>
      <c r="G79" s="26">
        <f>'4.3.3 Input Sheet'!G79</f>
        <v>0</v>
      </c>
      <c r="H79" s="26">
        <f>'4.3.3 Input Sheet'!H79</f>
        <v>0</v>
      </c>
      <c r="I79" s="26">
        <f>'4.3.3 Input Sheet'!I79</f>
        <v>4</v>
      </c>
      <c r="J79" s="26">
        <f>'4.3.3 Input Sheet'!J79</f>
        <v>0</v>
      </c>
      <c r="K79" s="11">
        <f t="shared" si="145"/>
        <v>4</v>
      </c>
      <c r="M79" s="26">
        <f>'4.3.3 Input Sheet'!M79</f>
        <v>0</v>
      </c>
      <c r="N79" s="26">
        <f>'4.3.3 Input Sheet'!N79</f>
        <v>0</v>
      </c>
      <c r="O79" s="26">
        <f>'4.3.3 Input Sheet'!O79</f>
        <v>0</v>
      </c>
      <c r="P79" s="26">
        <f>'4.3.3 Input Sheet'!P79</f>
        <v>0</v>
      </c>
      <c r="Q79" s="26">
        <f>'4.3.3 Input Sheet'!Q79</f>
        <v>0</v>
      </c>
      <c r="R79" s="11">
        <f t="shared" si="146"/>
        <v>0</v>
      </c>
      <c r="T79" s="26">
        <f>'4.3.3 Input Sheet'!T79</f>
        <v>0</v>
      </c>
      <c r="U79" s="26">
        <f>'4.3.3 Input Sheet'!U79</f>
        <v>0</v>
      </c>
      <c r="V79" s="26">
        <f>'4.3.3 Input Sheet'!V79</f>
        <v>0</v>
      </c>
      <c r="W79" s="26">
        <f>'4.3.3 Input Sheet'!W79</f>
        <v>0</v>
      </c>
      <c r="X79" s="26">
        <f>'4.3.3 Input Sheet'!X79</f>
        <v>4</v>
      </c>
      <c r="Y79" s="11">
        <f t="shared" si="147"/>
        <v>4</v>
      </c>
      <c r="AA79" s="26">
        <f>'4.3.3 Input Sheet'!AA79</f>
        <v>0</v>
      </c>
      <c r="AB79" s="26">
        <f>'4.3.3 Input Sheet'!AB79</f>
        <v>0</v>
      </c>
      <c r="AC79" s="26">
        <f>'4.3.3 Input Sheet'!AC79</f>
        <v>0</v>
      </c>
      <c r="AD79" s="26">
        <f>'4.3.3 Input Sheet'!AD79</f>
        <v>0</v>
      </c>
      <c r="AE79" s="26">
        <f>'4.3.3 Input Sheet'!AE79</f>
        <v>0</v>
      </c>
      <c r="AF79" s="11">
        <f t="shared" si="148"/>
        <v>0</v>
      </c>
      <c r="AH79" s="26">
        <f>'4.3.3 Input Sheet'!AH79</f>
        <v>0</v>
      </c>
      <c r="AI79" s="26">
        <f>'4.3.3 Input Sheet'!AI79</f>
        <v>0</v>
      </c>
      <c r="AJ79" s="26">
        <f>'4.3.3 Input Sheet'!AJ79</f>
        <v>0</v>
      </c>
      <c r="AK79" s="26">
        <f>'4.3.3 Input Sheet'!AK79</f>
        <v>0</v>
      </c>
      <c r="AL79" s="26">
        <f>'4.3.3 Input Sheet'!AL79</f>
        <v>4</v>
      </c>
      <c r="AM79" s="11">
        <f t="shared" si="149"/>
        <v>4</v>
      </c>
      <c r="AO79" s="9" t="str">
        <f>+'4.3.1 Risk Matrix'!L$17</f>
        <v>RI5</v>
      </c>
      <c r="AP79" s="9" t="str">
        <f>+'4.3.1 Risk Matrix'!M$17</f>
        <v>RI4</v>
      </c>
      <c r="AQ79" s="9" t="str">
        <f>+'4.3.1 Risk Matrix'!N$17</f>
        <v>RI3</v>
      </c>
      <c r="AR79" s="9" t="str">
        <f>+'4.3.1 Risk Matrix'!O$17</f>
        <v>RI2</v>
      </c>
      <c r="AS79" s="9" t="str">
        <f>+'4.3.1 Risk Matrix'!P$17</f>
        <v>RI2</v>
      </c>
      <c r="AV79" s="21" t="str">
        <f t="shared" si="107"/>
        <v>Operational Holders</v>
      </c>
      <c r="AW79" s="21" t="str">
        <f t="shared" si="108"/>
        <v>Asset Level</v>
      </c>
      <c r="AX79" s="21" t="str">
        <f t="shared" si="114"/>
        <v>Operational HoldersAsset Level</v>
      </c>
      <c r="AY79" s="21">
        <f t="shared" si="115"/>
        <v>0</v>
      </c>
      <c r="AZ79" s="21">
        <f t="shared" si="116"/>
        <v>4</v>
      </c>
      <c r="BA79" s="21">
        <f t="shared" si="117"/>
        <v>0</v>
      </c>
      <c r="BB79" s="21">
        <f t="shared" si="118"/>
        <v>0</v>
      </c>
      <c r="BC79" s="21">
        <f t="shared" si="119"/>
        <v>0</v>
      </c>
      <c r="BF79" s="21">
        <f t="shared" si="120"/>
        <v>0</v>
      </c>
      <c r="BG79" s="21">
        <f t="shared" si="121"/>
        <v>0</v>
      </c>
      <c r="BH79" s="21">
        <f t="shared" si="122"/>
        <v>0</v>
      </c>
      <c r="BI79" s="21">
        <f t="shared" si="123"/>
        <v>0</v>
      </c>
      <c r="BJ79" s="21">
        <f t="shared" si="124"/>
        <v>0</v>
      </c>
      <c r="BM79" s="21">
        <f t="shared" si="125"/>
        <v>0</v>
      </c>
      <c r="BN79" s="21">
        <f t="shared" si="126"/>
        <v>4</v>
      </c>
      <c r="BO79" s="21">
        <f t="shared" si="127"/>
        <v>0</v>
      </c>
      <c r="BP79" s="21">
        <f t="shared" si="128"/>
        <v>0</v>
      </c>
      <c r="BQ79" s="21">
        <f t="shared" si="129"/>
        <v>0</v>
      </c>
      <c r="BT79" s="21">
        <f t="shared" si="130"/>
        <v>0</v>
      </c>
      <c r="BU79" s="21">
        <f t="shared" si="131"/>
        <v>0</v>
      </c>
      <c r="BV79" s="21">
        <f t="shared" si="132"/>
        <v>0</v>
      </c>
      <c r="BW79" s="21">
        <f t="shared" si="133"/>
        <v>0</v>
      </c>
      <c r="BX79" s="21">
        <f t="shared" si="134"/>
        <v>0</v>
      </c>
      <c r="CA79" s="21">
        <f t="shared" si="135"/>
        <v>0</v>
      </c>
      <c r="CB79" s="21">
        <f t="shared" si="136"/>
        <v>4</v>
      </c>
      <c r="CC79" s="21">
        <f t="shared" si="137"/>
        <v>0</v>
      </c>
      <c r="CD79" s="21">
        <f t="shared" si="138"/>
        <v>0</v>
      </c>
      <c r="CE79" s="21">
        <f t="shared" si="139"/>
        <v>0</v>
      </c>
    </row>
    <row r="80" spans="1:83" ht="15.75" thickBot="1">
      <c r="A80" s="186"/>
      <c r="B80" s="180"/>
      <c r="C80" s="183"/>
      <c r="D80" s="177"/>
      <c r="E80" s="28" t="str">
        <f t="shared" si="101"/>
        <v>Very High</v>
      </c>
      <c r="F80" s="26">
        <f>'4.3.3 Input Sheet'!F80</f>
        <v>0</v>
      </c>
      <c r="G80" s="26">
        <f>'4.3.3 Input Sheet'!G80</f>
        <v>0</v>
      </c>
      <c r="H80" s="26">
        <f>'4.3.3 Input Sheet'!H80</f>
        <v>0</v>
      </c>
      <c r="I80" s="26">
        <f>'4.3.3 Input Sheet'!I80</f>
        <v>0</v>
      </c>
      <c r="J80" s="26">
        <f>'4.3.3 Input Sheet'!J80</f>
        <v>0</v>
      </c>
      <c r="K80" s="12">
        <f t="shared" si="145"/>
        <v>0</v>
      </c>
      <c r="M80" s="26">
        <f>'4.3.3 Input Sheet'!M80</f>
        <v>0</v>
      </c>
      <c r="N80" s="26">
        <f>'4.3.3 Input Sheet'!N80</f>
        <v>0</v>
      </c>
      <c r="O80" s="26">
        <f>'4.3.3 Input Sheet'!O80</f>
        <v>0</v>
      </c>
      <c r="P80" s="26">
        <f>'4.3.3 Input Sheet'!P80</f>
        <v>0</v>
      </c>
      <c r="Q80" s="26">
        <f>'4.3.3 Input Sheet'!Q80</f>
        <v>0</v>
      </c>
      <c r="R80" s="12">
        <f t="shared" si="146"/>
        <v>0</v>
      </c>
      <c r="T80" s="26">
        <f>'4.3.3 Input Sheet'!T80</f>
        <v>0</v>
      </c>
      <c r="U80" s="26">
        <f>'4.3.3 Input Sheet'!U80</f>
        <v>0</v>
      </c>
      <c r="V80" s="26">
        <f>'4.3.3 Input Sheet'!V80</f>
        <v>0</v>
      </c>
      <c r="W80" s="26">
        <f>'4.3.3 Input Sheet'!W80</f>
        <v>0</v>
      </c>
      <c r="X80" s="26">
        <f>'4.3.3 Input Sheet'!X80</f>
        <v>0</v>
      </c>
      <c r="Y80" s="12">
        <f t="shared" si="147"/>
        <v>0</v>
      </c>
      <c r="AA80" s="26">
        <f>'4.3.3 Input Sheet'!AA80</f>
        <v>0</v>
      </c>
      <c r="AB80" s="26">
        <f>'4.3.3 Input Sheet'!AB80</f>
        <v>0</v>
      </c>
      <c r="AC80" s="26">
        <f>'4.3.3 Input Sheet'!AC80</f>
        <v>0</v>
      </c>
      <c r="AD80" s="26">
        <f>'4.3.3 Input Sheet'!AD80</f>
        <v>0</v>
      </c>
      <c r="AE80" s="26">
        <f>'4.3.3 Input Sheet'!AE80</f>
        <v>0</v>
      </c>
      <c r="AF80" s="12">
        <f t="shared" si="148"/>
        <v>0</v>
      </c>
      <c r="AH80" s="26">
        <f>'4.3.3 Input Sheet'!AH80</f>
        <v>0</v>
      </c>
      <c r="AI80" s="26">
        <f>'4.3.3 Input Sheet'!AI80</f>
        <v>0</v>
      </c>
      <c r="AJ80" s="26">
        <f>'4.3.3 Input Sheet'!AJ80</f>
        <v>0</v>
      </c>
      <c r="AK80" s="26">
        <f>'4.3.3 Input Sheet'!AK80</f>
        <v>0</v>
      </c>
      <c r="AL80" s="26">
        <f>'4.3.3 Input Sheet'!AL80</f>
        <v>0</v>
      </c>
      <c r="AM80" s="12">
        <f t="shared" si="149"/>
        <v>0</v>
      </c>
      <c r="AO80" s="9" t="str">
        <f>+'4.3.1 Risk Matrix'!L$16</f>
        <v>RI4</v>
      </c>
      <c r="AP80" s="9" t="str">
        <f>+'4.3.1 Risk Matrix'!M$16</f>
        <v>RI3</v>
      </c>
      <c r="AQ80" s="9" t="str">
        <f>+'4.3.1 Risk Matrix'!N$16</f>
        <v>RI2</v>
      </c>
      <c r="AR80" s="9" t="str">
        <f>+'4.3.1 Risk Matrix'!O$16</f>
        <v>RI1</v>
      </c>
      <c r="AS80" s="9" t="str">
        <f>+'4.3.1 Risk Matrix'!P$16</f>
        <v>RI1</v>
      </c>
      <c r="AV80" s="21" t="str">
        <f t="shared" si="107"/>
        <v>Operational Holders</v>
      </c>
      <c r="AW80" s="21" t="str">
        <f t="shared" si="108"/>
        <v>Asset Level</v>
      </c>
      <c r="AX80" s="21" t="str">
        <f t="shared" si="114"/>
        <v>Operational HoldersAsset Level</v>
      </c>
      <c r="AY80" s="21">
        <f t="shared" si="115"/>
        <v>0</v>
      </c>
      <c r="AZ80" s="21">
        <f t="shared" si="116"/>
        <v>0</v>
      </c>
      <c r="BA80" s="21">
        <f t="shared" si="117"/>
        <v>0</v>
      </c>
      <c r="BB80" s="21">
        <f t="shared" si="118"/>
        <v>0</v>
      </c>
      <c r="BC80" s="21">
        <f t="shared" si="119"/>
        <v>0</v>
      </c>
      <c r="BF80" s="21">
        <f t="shared" si="120"/>
        <v>0</v>
      </c>
      <c r="BG80" s="21">
        <f t="shared" si="121"/>
        <v>0</v>
      </c>
      <c r="BH80" s="21">
        <f t="shared" si="122"/>
        <v>0</v>
      </c>
      <c r="BI80" s="21">
        <f t="shared" si="123"/>
        <v>0</v>
      </c>
      <c r="BJ80" s="21">
        <f t="shared" si="124"/>
        <v>0</v>
      </c>
      <c r="BM80" s="21">
        <f t="shared" si="125"/>
        <v>0</v>
      </c>
      <c r="BN80" s="21">
        <f t="shared" si="126"/>
        <v>0</v>
      </c>
      <c r="BO80" s="21">
        <f t="shared" si="127"/>
        <v>0</v>
      </c>
      <c r="BP80" s="21">
        <f t="shared" si="128"/>
        <v>0</v>
      </c>
      <c r="BQ80" s="21">
        <f t="shared" si="129"/>
        <v>0</v>
      </c>
      <c r="BT80" s="21">
        <f t="shared" si="130"/>
        <v>0</v>
      </c>
      <c r="BU80" s="21">
        <f t="shared" si="131"/>
        <v>0</v>
      </c>
      <c r="BV80" s="21">
        <f t="shared" si="132"/>
        <v>0</v>
      </c>
      <c r="BW80" s="21">
        <f t="shared" si="133"/>
        <v>0</v>
      </c>
      <c r="BX80" s="21">
        <f t="shared" si="134"/>
        <v>0</v>
      </c>
      <c r="CA80" s="21">
        <f t="shared" si="135"/>
        <v>0</v>
      </c>
      <c r="CB80" s="21">
        <f t="shared" si="136"/>
        <v>0</v>
      </c>
      <c r="CC80" s="21">
        <f t="shared" si="137"/>
        <v>0</v>
      </c>
      <c r="CD80" s="21">
        <f t="shared" si="138"/>
        <v>0</v>
      </c>
      <c r="CE80" s="21">
        <f t="shared" si="139"/>
        <v>0</v>
      </c>
    </row>
    <row r="81" spans="1:83" ht="15.75" thickBot="1">
      <c r="A81" s="184">
        <v>20</v>
      </c>
      <c r="B81" s="178" t="s">
        <v>25</v>
      </c>
      <c r="C81" s="181" t="s">
        <v>36</v>
      </c>
      <c r="D81" s="175" t="s">
        <v>44</v>
      </c>
      <c r="E81" s="25" t="str">
        <f t="shared" si="101"/>
        <v>Low</v>
      </c>
      <c r="F81" s="26">
        <f>'4.3.3 Input Sheet'!F81</f>
        <v>0</v>
      </c>
      <c r="G81" s="26">
        <f>'4.3.3 Input Sheet'!G81</f>
        <v>0</v>
      </c>
      <c r="H81" s="26">
        <f>'4.3.3 Input Sheet'!H81</f>
        <v>0</v>
      </c>
      <c r="I81" s="26">
        <f>'4.3.3 Input Sheet'!I81</f>
        <v>0</v>
      </c>
      <c r="J81" s="26">
        <f>'4.3.3 Input Sheet'!J81</f>
        <v>0</v>
      </c>
      <c r="K81" s="10">
        <f>SUM(F81:J81)</f>
        <v>0</v>
      </c>
      <c r="M81" s="26">
        <f>'4.3.3 Input Sheet'!M81</f>
        <v>0</v>
      </c>
      <c r="N81" s="26">
        <f>'4.3.3 Input Sheet'!N81</f>
        <v>0</v>
      </c>
      <c r="O81" s="26">
        <f>'4.3.3 Input Sheet'!O81</f>
        <v>0</v>
      </c>
      <c r="P81" s="26">
        <f>'4.3.3 Input Sheet'!P81</f>
        <v>0</v>
      </c>
      <c r="Q81" s="26">
        <f>'4.3.3 Input Sheet'!Q81</f>
        <v>0</v>
      </c>
      <c r="R81" s="10">
        <f>SUM(M81:Q81)</f>
        <v>0</v>
      </c>
      <c r="T81" s="26">
        <f>'4.3.3 Input Sheet'!T81</f>
        <v>0</v>
      </c>
      <c r="U81" s="26">
        <f>'4.3.3 Input Sheet'!U81</f>
        <v>0</v>
      </c>
      <c r="V81" s="26">
        <f>'4.3.3 Input Sheet'!V81</f>
        <v>0</v>
      </c>
      <c r="W81" s="26">
        <f>'4.3.3 Input Sheet'!W81</f>
        <v>0</v>
      </c>
      <c r="X81" s="26">
        <f>'4.3.3 Input Sheet'!X81</f>
        <v>0</v>
      </c>
      <c r="Y81" s="10">
        <f>SUM(T81:X81)</f>
        <v>0</v>
      </c>
      <c r="AA81" s="26">
        <f>'4.3.3 Input Sheet'!AA81</f>
        <v>0</v>
      </c>
      <c r="AB81" s="26">
        <f>'4.3.3 Input Sheet'!AB81</f>
        <v>0</v>
      </c>
      <c r="AC81" s="26">
        <f>'4.3.3 Input Sheet'!AC81</f>
        <v>0</v>
      </c>
      <c r="AD81" s="26">
        <f>'4.3.3 Input Sheet'!AD81</f>
        <v>0</v>
      </c>
      <c r="AE81" s="26">
        <f>'4.3.3 Input Sheet'!AE81</f>
        <v>0</v>
      </c>
      <c r="AF81" s="10">
        <f>SUM(AA81:AE81)</f>
        <v>0</v>
      </c>
      <c r="AH81" s="26">
        <f>'4.3.3 Input Sheet'!AH81</f>
        <v>0</v>
      </c>
      <c r="AI81" s="26">
        <f>'4.3.3 Input Sheet'!AI81</f>
        <v>0</v>
      </c>
      <c r="AJ81" s="26">
        <f>'4.3.3 Input Sheet'!AJ81</f>
        <v>0</v>
      </c>
      <c r="AK81" s="26">
        <f>'4.3.3 Input Sheet'!AK81</f>
        <v>0</v>
      </c>
      <c r="AL81" s="26">
        <f>'4.3.3 Input Sheet'!AL81</f>
        <v>0</v>
      </c>
      <c r="AM81" s="10">
        <f>SUM(AH81:AL81)</f>
        <v>0</v>
      </c>
      <c r="AO81" s="9" t="str">
        <f>+'4.3.1 Risk Matrix'!L$19</f>
        <v>RI5</v>
      </c>
      <c r="AP81" s="9" t="str">
        <f>+'4.3.1 Risk Matrix'!M$19</f>
        <v>RI5</v>
      </c>
      <c r="AQ81" s="9" t="str">
        <f>+'4.3.1 Risk Matrix'!N$19</f>
        <v>RI5</v>
      </c>
      <c r="AR81" s="9" t="str">
        <f>+'4.3.1 Risk Matrix'!O$19</f>
        <v>RI5</v>
      </c>
      <c r="AS81" s="9" t="str">
        <f>+'4.3.1 Risk Matrix'!P$19</f>
        <v>RI4</v>
      </c>
      <c r="AV81" s="21" t="str">
        <f t="shared" si="107"/>
        <v>Non Operational Holders (Mothballed &amp; Decommissioned)</v>
      </c>
      <c r="AW81" s="21" t="str">
        <f t="shared" si="108"/>
        <v>Asset Level</v>
      </c>
      <c r="AX81" s="21" t="str">
        <f t="shared" si="114"/>
        <v>Non Operational Holders (Mothballed &amp; Decommissioned)Asset Level</v>
      </c>
      <c r="AY81" s="21">
        <f t="shared" si="115"/>
        <v>0</v>
      </c>
      <c r="AZ81" s="21">
        <f t="shared" si="116"/>
        <v>0</v>
      </c>
      <c r="BA81" s="21">
        <f t="shared" si="117"/>
        <v>0</v>
      </c>
      <c r="BB81" s="21">
        <f t="shared" si="118"/>
        <v>0</v>
      </c>
      <c r="BC81" s="21">
        <f t="shared" si="119"/>
        <v>0</v>
      </c>
      <c r="BF81" s="21">
        <f t="shared" si="120"/>
        <v>0</v>
      </c>
      <c r="BG81" s="21">
        <f t="shared" si="121"/>
        <v>0</v>
      </c>
      <c r="BH81" s="21">
        <f t="shared" si="122"/>
        <v>0</v>
      </c>
      <c r="BI81" s="21">
        <f t="shared" si="123"/>
        <v>0</v>
      </c>
      <c r="BJ81" s="21">
        <f t="shared" si="124"/>
        <v>0</v>
      </c>
      <c r="BM81" s="21">
        <f t="shared" si="125"/>
        <v>0</v>
      </c>
      <c r="BN81" s="21">
        <f t="shared" si="126"/>
        <v>0</v>
      </c>
      <c r="BO81" s="21">
        <f t="shared" si="127"/>
        <v>0</v>
      </c>
      <c r="BP81" s="21">
        <f t="shared" si="128"/>
        <v>0</v>
      </c>
      <c r="BQ81" s="21">
        <f t="shared" si="129"/>
        <v>0</v>
      </c>
      <c r="BT81" s="21">
        <f t="shared" si="130"/>
        <v>0</v>
      </c>
      <c r="BU81" s="21">
        <f t="shared" si="131"/>
        <v>0</v>
      </c>
      <c r="BV81" s="21">
        <f t="shared" si="132"/>
        <v>0</v>
      </c>
      <c r="BW81" s="21">
        <f t="shared" si="133"/>
        <v>0</v>
      </c>
      <c r="BX81" s="21">
        <f t="shared" si="134"/>
        <v>0</v>
      </c>
      <c r="CA81" s="21">
        <f t="shared" si="135"/>
        <v>0</v>
      </c>
      <c r="CB81" s="21">
        <f t="shared" si="136"/>
        <v>0</v>
      </c>
      <c r="CC81" s="21">
        <f t="shared" si="137"/>
        <v>0</v>
      </c>
      <c r="CD81" s="21">
        <f t="shared" si="138"/>
        <v>0</v>
      </c>
      <c r="CE81" s="21">
        <f t="shared" si="139"/>
        <v>0</v>
      </c>
    </row>
    <row r="82" spans="1:83" ht="15.75" thickBot="1">
      <c r="A82" s="185"/>
      <c r="B82" s="179"/>
      <c r="C82" s="182"/>
      <c r="D82" s="176"/>
      <c r="E82" s="27" t="str">
        <f t="shared" si="101"/>
        <v>Medium</v>
      </c>
      <c r="F82" s="26">
        <f>'4.3.3 Input Sheet'!F82</f>
        <v>0</v>
      </c>
      <c r="G82" s="26">
        <f>'4.3.3 Input Sheet'!G82</f>
        <v>0</v>
      </c>
      <c r="H82" s="26">
        <f>'4.3.3 Input Sheet'!H82</f>
        <v>0</v>
      </c>
      <c r="I82" s="26">
        <f>'4.3.3 Input Sheet'!I82</f>
        <v>0</v>
      </c>
      <c r="J82" s="26">
        <f>'4.3.3 Input Sheet'!J82</f>
        <v>0</v>
      </c>
      <c r="K82" s="11">
        <f t="shared" ref="K82:K84" si="150">SUM(F82:J82)</f>
        <v>0</v>
      </c>
      <c r="M82" s="26">
        <f>'4.3.3 Input Sheet'!M82</f>
        <v>0</v>
      </c>
      <c r="N82" s="26">
        <f>'4.3.3 Input Sheet'!N82</f>
        <v>0</v>
      </c>
      <c r="O82" s="26">
        <f>'4.3.3 Input Sheet'!O82</f>
        <v>0</v>
      </c>
      <c r="P82" s="26">
        <f>'4.3.3 Input Sheet'!P82</f>
        <v>0</v>
      </c>
      <c r="Q82" s="26">
        <f>'4.3.3 Input Sheet'!Q82</f>
        <v>0</v>
      </c>
      <c r="R82" s="11">
        <f t="shared" ref="R82:R84" si="151">SUM(M82:Q82)</f>
        <v>0</v>
      </c>
      <c r="T82" s="26">
        <f>'4.3.3 Input Sheet'!T82</f>
        <v>0</v>
      </c>
      <c r="U82" s="26">
        <f>'4.3.3 Input Sheet'!U82</f>
        <v>0</v>
      </c>
      <c r="V82" s="26">
        <f>'4.3.3 Input Sheet'!V82</f>
        <v>0</v>
      </c>
      <c r="W82" s="26">
        <f>'4.3.3 Input Sheet'!W82</f>
        <v>0</v>
      </c>
      <c r="X82" s="26">
        <f>'4.3.3 Input Sheet'!X82</f>
        <v>0</v>
      </c>
      <c r="Y82" s="11">
        <f t="shared" ref="Y82:Y84" si="152">SUM(T82:X82)</f>
        <v>0</v>
      </c>
      <c r="AA82" s="26">
        <f>'4.3.3 Input Sheet'!AA82</f>
        <v>0</v>
      </c>
      <c r="AB82" s="26">
        <f>'4.3.3 Input Sheet'!AB82</f>
        <v>0</v>
      </c>
      <c r="AC82" s="26">
        <f>'4.3.3 Input Sheet'!AC82</f>
        <v>0</v>
      </c>
      <c r="AD82" s="26">
        <f>'4.3.3 Input Sheet'!AD82</f>
        <v>0</v>
      </c>
      <c r="AE82" s="26">
        <f>'4.3.3 Input Sheet'!AE82</f>
        <v>0</v>
      </c>
      <c r="AF82" s="11">
        <f t="shared" ref="AF82:AF84" si="153">SUM(AA82:AE82)</f>
        <v>0</v>
      </c>
      <c r="AH82" s="26">
        <f>'4.3.3 Input Sheet'!AH82</f>
        <v>0</v>
      </c>
      <c r="AI82" s="26">
        <f>'4.3.3 Input Sheet'!AI82</f>
        <v>0</v>
      </c>
      <c r="AJ82" s="26">
        <f>'4.3.3 Input Sheet'!AJ82</f>
        <v>0</v>
      </c>
      <c r="AK82" s="26">
        <f>'4.3.3 Input Sheet'!AK82</f>
        <v>0</v>
      </c>
      <c r="AL82" s="26">
        <f>'4.3.3 Input Sheet'!AL82</f>
        <v>0</v>
      </c>
      <c r="AM82" s="11">
        <f t="shared" ref="AM82:AM84" si="154">SUM(AH82:AL82)</f>
        <v>0</v>
      </c>
      <c r="AO82" s="9" t="str">
        <f>+'4.3.1 Risk Matrix'!L$18</f>
        <v>RI5</v>
      </c>
      <c r="AP82" s="9" t="str">
        <f>+'4.3.1 Risk Matrix'!M$18</f>
        <v>RI5</v>
      </c>
      <c r="AQ82" s="9" t="str">
        <f>+'4.3.1 Risk Matrix'!N$18</f>
        <v>RI4</v>
      </c>
      <c r="AR82" s="9" t="str">
        <f>+'4.3.1 Risk Matrix'!O$18</f>
        <v>RI3</v>
      </c>
      <c r="AS82" s="9" t="str">
        <f>+'4.3.1 Risk Matrix'!P$18</f>
        <v>RI3</v>
      </c>
      <c r="AV82" s="21" t="str">
        <f t="shared" si="107"/>
        <v>Non Operational Holders (Mothballed &amp; Decommissioned)</v>
      </c>
      <c r="AW82" s="21" t="str">
        <f t="shared" si="108"/>
        <v>Asset Level</v>
      </c>
      <c r="AX82" s="21" t="str">
        <f t="shared" si="114"/>
        <v>Non Operational Holders (Mothballed &amp; Decommissioned)Asset Level</v>
      </c>
      <c r="AY82" s="21">
        <f t="shared" si="115"/>
        <v>0</v>
      </c>
      <c r="AZ82" s="21">
        <f t="shared" si="116"/>
        <v>0</v>
      </c>
      <c r="BA82" s="21">
        <f t="shared" si="117"/>
        <v>0</v>
      </c>
      <c r="BB82" s="21">
        <f t="shared" si="118"/>
        <v>0</v>
      </c>
      <c r="BC82" s="21">
        <f t="shared" si="119"/>
        <v>0</v>
      </c>
      <c r="BF82" s="21">
        <f t="shared" si="120"/>
        <v>0</v>
      </c>
      <c r="BG82" s="21">
        <f t="shared" si="121"/>
        <v>0</v>
      </c>
      <c r="BH82" s="21">
        <f t="shared" si="122"/>
        <v>0</v>
      </c>
      <c r="BI82" s="21">
        <f t="shared" si="123"/>
        <v>0</v>
      </c>
      <c r="BJ82" s="21">
        <f t="shared" si="124"/>
        <v>0</v>
      </c>
      <c r="BM82" s="21">
        <f t="shared" si="125"/>
        <v>0</v>
      </c>
      <c r="BN82" s="21">
        <f t="shared" si="126"/>
        <v>0</v>
      </c>
      <c r="BO82" s="21">
        <f t="shared" si="127"/>
        <v>0</v>
      </c>
      <c r="BP82" s="21">
        <f t="shared" si="128"/>
        <v>0</v>
      </c>
      <c r="BQ82" s="21">
        <f t="shared" si="129"/>
        <v>0</v>
      </c>
      <c r="BT82" s="21">
        <f t="shared" si="130"/>
        <v>0</v>
      </c>
      <c r="BU82" s="21">
        <f t="shared" si="131"/>
        <v>0</v>
      </c>
      <c r="BV82" s="21">
        <f t="shared" si="132"/>
        <v>0</v>
      </c>
      <c r="BW82" s="21">
        <f t="shared" si="133"/>
        <v>0</v>
      </c>
      <c r="BX82" s="21">
        <f t="shared" si="134"/>
        <v>0</v>
      </c>
      <c r="CA82" s="21">
        <f t="shared" si="135"/>
        <v>0</v>
      </c>
      <c r="CB82" s="21">
        <f t="shared" si="136"/>
        <v>0</v>
      </c>
      <c r="CC82" s="21">
        <f t="shared" si="137"/>
        <v>0</v>
      </c>
      <c r="CD82" s="21">
        <f t="shared" si="138"/>
        <v>0</v>
      </c>
      <c r="CE82" s="21">
        <f t="shared" si="139"/>
        <v>0</v>
      </c>
    </row>
    <row r="83" spans="1:83" ht="15.75" thickBot="1">
      <c r="A83" s="185"/>
      <c r="B83" s="179"/>
      <c r="C83" s="182"/>
      <c r="D83" s="176"/>
      <c r="E83" s="27" t="str">
        <f t="shared" si="101"/>
        <v>High</v>
      </c>
      <c r="F83" s="26">
        <f>'4.3.3 Input Sheet'!F83</f>
        <v>0</v>
      </c>
      <c r="G83" s="26">
        <f>'4.3.3 Input Sheet'!G83</f>
        <v>0</v>
      </c>
      <c r="H83" s="26">
        <f>'4.3.3 Input Sheet'!H83</f>
        <v>0</v>
      </c>
      <c r="I83" s="26">
        <f>'4.3.3 Input Sheet'!I83</f>
        <v>0</v>
      </c>
      <c r="J83" s="26">
        <f>'4.3.3 Input Sheet'!J83</f>
        <v>66</v>
      </c>
      <c r="K83" s="11">
        <f t="shared" si="150"/>
        <v>66</v>
      </c>
      <c r="M83" s="26">
        <f>'4.3.3 Input Sheet'!M83</f>
        <v>0</v>
      </c>
      <c r="N83" s="26">
        <f>'4.3.3 Input Sheet'!N83</f>
        <v>0</v>
      </c>
      <c r="O83" s="26">
        <f>'4.3.3 Input Sheet'!O83</f>
        <v>0</v>
      </c>
      <c r="P83" s="26">
        <f>'4.3.3 Input Sheet'!P83</f>
        <v>0</v>
      </c>
      <c r="Q83" s="26">
        <f>'4.3.3 Input Sheet'!Q83</f>
        <v>52</v>
      </c>
      <c r="R83" s="11">
        <f t="shared" si="151"/>
        <v>52</v>
      </c>
      <c r="T83" s="26">
        <f>'4.3.3 Input Sheet'!T83</f>
        <v>0</v>
      </c>
      <c r="U83" s="26">
        <f>'4.3.3 Input Sheet'!U83</f>
        <v>0</v>
      </c>
      <c r="V83" s="26">
        <f>'4.3.3 Input Sheet'!V83</f>
        <v>0</v>
      </c>
      <c r="W83" s="26">
        <f>'4.3.3 Input Sheet'!W83</f>
        <v>0</v>
      </c>
      <c r="X83" s="26">
        <f>'4.3.3 Input Sheet'!X83</f>
        <v>66</v>
      </c>
      <c r="Y83" s="11">
        <f t="shared" si="152"/>
        <v>66</v>
      </c>
      <c r="AA83" s="26">
        <f>'4.3.3 Input Sheet'!AA83</f>
        <v>0</v>
      </c>
      <c r="AB83" s="26">
        <f>'4.3.3 Input Sheet'!AB83</f>
        <v>0</v>
      </c>
      <c r="AC83" s="26">
        <f>'4.3.3 Input Sheet'!AC83</f>
        <v>0</v>
      </c>
      <c r="AD83" s="26">
        <f>'4.3.3 Input Sheet'!AD83</f>
        <v>0</v>
      </c>
      <c r="AE83" s="26">
        <f>'4.3.3 Input Sheet'!AE83</f>
        <v>27</v>
      </c>
      <c r="AF83" s="11">
        <f t="shared" si="153"/>
        <v>27</v>
      </c>
      <c r="AH83" s="26">
        <f>'4.3.3 Input Sheet'!AH83</f>
        <v>0</v>
      </c>
      <c r="AI83" s="26">
        <f>'4.3.3 Input Sheet'!AI83</f>
        <v>0</v>
      </c>
      <c r="AJ83" s="26">
        <f>'4.3.3 Input Sheet'!AJ83</f>
        <v>0</v>
      </c>
      <c r="AK83" s="26">
        <f>'4.3.3 Input Sheet'!AK83</f>
        <v>0</v>
      </c>
      <c r="AL83" s="26">
        <f>'4.3.3 Input Sheet'!AL83</f>
        <v>66</v>
      </c>
      <c r="AM83" s="11">
        <f t="shared" si="154"/>
        <v>66</v>
      </c>
      <c r="AO83" s="9" t="str">
        <f>+'4.3.1 Risk Matrix'!L$17</f>
        <v>RI5</v>
      </c>
      <c r="AP83" s="9" t="str">
        <f>+'4.3.1 Risk Matrix'!M$17</f>
        <v>RI4</v>
      </c>
      <c r="AQ83" s="9" t="str">
        <f>+'4.3.1 Risk Matrix'!N$17</f>
        <v>RI3</v>
      </c>
      <c r="AR83" s="9" t="str">
        <f>+'4.3.1 Risk Matrix'!O$17</f>
        <v>RI2</v>
      </c>
      <c r="AS83" s="9" t="str">
        <f>+'4.3.1 Risk Matrix'!P$17</f>
        <v>RI2</v>
      </c>
      <c r="AV83" s="21" t="str">
        <f t="shared" si="107"/>
        <v>Non Operational Holders (Mothballed &amp; Decommissioned)</v>
      </c>
      <c r="AW83" s="21" t="str">
        <f t="shared" si="108"/>
        <v>Asset Level</v>
      </c>
      <c r="AX83" s="21" t="str">
        <f t="shared" si="114"/>
        <v>Non Operational Holders (Mothballed &amp; Decommissioned)Asset Level</v>
      </c>
      <c r="AY83" s="21">
        <f t="shared" si="115"/>
        <v>0</v>
      </c>
      <c r="AZ83" s="21">
        <f t="shared" si="116"/>
        <v>66</v>
      </c>
      <c r="BA83" s="21">
        <f t="shared" si="117"/>
        <v>0</v>
      </c>
      <c r="BB83" s="21">
        <f t="shared" si="118"/>
        <v>0</v>
      </c>
      <c r="BC83" s="21">
        <f t="shared" si="119"/>
        <v>0</v>
      </c>
      <c r="BF83" s="21">
        <f t="shared" si="120"/>
        <v>0</v>
      </c>
      <c r="BG83" s="21">
        <f t="shared" si="121"/>
        <v>52</v>
      </c>
      <c r="BH83" s="21">
        <f t="shared" si="122"/>
        <v>0</v>
      </c>
      <c r="BI83" s="21">
        <f t="shared" si="123"/>
        <v>0</v>
      </c>
      <c r="BJ83" s="21">
        <f t="shared" si="124"/>
        <v>0</v>
      </c>
      <c r="BM83" s="21">
        <f t="shared" si="125"/>
        <v>0</v>
      </c>
      <c r="BN83" s="21">
        <f t="shared" si="126"/>
        <v>66</v>
      </c>
      <c r="BO83" s="21">
        <f t="shared" si="127"/>
        <v>0</v>
      </c>
      <c r="BP83" s="21">
        <f t="shared" si="128"/>
        <v>0</v>
      </c>
      <c r="BQ83" s="21">
        <f t="shared" si="129"/>
        <v>0</v>
      </c>
      <c r="BT83" s="21">
        <f t="shared" si="130"/>
        <v>0</v>
      </c>
      <c r="BU83" s="21">
        <f t="shared" si="131"/>
        <v>27</v>
      </c>
      <c r="BV83" s="21">
        <f t="shared" si="132"/>
        <v>0</v>
      </c>
      <c r="BW83" s="21">
        <f t="shared" si="133"/>
        <v>0</v>
      </c>
      <c r="BX83" s="21">
        <f t="shared" si="134"/>
        <v>0</v>
      </c>
      <c r="CA83" s="21">
        <f t="shared" si="135"/>
        <v>0</v>
      </c>
      <c r="CB83" s="21">
        <f t="shared" si="136"/>
        <v>66</v>
      </c>
      <c r="CC83" s="21">
        <f t="shared" si="137"/>
        <v>0</v>
      </c>
      <c r="CD83" s="21">
        <f t="shared" si="138"/>
        <v>0</v>
      </c>
      <c r="CE83" s="21">
        <f t="shared" si="139"/>
        <v>0</v>
      </c>
    </row>
    <row r="84" spans="1:83" ht="15.75" thickBot="1">
      <c r="A84" s="186"/>
      <c r="B84" s="180"/>
      <c r="C84" s="183"/>
      <c r="D84" s="177"/>
      <c r="E84" s="28" t="str">
        <f t="shared" si="101"/>
        <v>Very High</v>
      </c>
      <c r="F84" s="26">
        <f>'4.3.3 Input Sheet'!F84</f>
        <v>0</v>
      </c>
      <c r="G84" s="26">
        <f>'4.3.3 Input Sheet'!G84</f>
        <v>0</v>
      </c>
      <c r="H84" s="26">
        <f>'4.3.3 Input Sheet'!H84</f>
        <v>0</v>
      </c>
      <c r="I84" s="26">
        <f>'4.3.3 Input Sheet'!I84</f>
        <v>0</v>
      </c>
      <c r="J84" s="26">
        <f>'4.3.3 Input Sheet'!J84</f>
        <v>0</v>
      </c>
      <c r="K84" s="12">
        <f t="shared" si="150"/>
        <v>0</v>
      </c>
      <c r="M84" s="26">
        <f>'4.3.3 Input Sheet'!M84</f>
        <v>0</v>
      </c>
      <c r="N84" s="26">
        <f>'4.3.3 Input Sheet'!N84</f>
        <v>0</v>
      </c>
      <c r="O84" s="26">
        <f>'4.3.3 Input Sheet'!O84</f>
        <v>0</v>
      </c>
      <c r="P84" s="26">
        <f>'4.3.3 Input Sheet'!P84</f>
        <v>0</v>
      </c>
      <c r="Q84" s="26">
        <f>'4.3.3 Input Sheet'!Q84</f>
        <v>0</v>
      </c>
      <c r="R84" s="12">
        <f t="shared" si="151"/>
        <v>0</v>
      </c>
      <c r="T84" s="26">
        <f>'4.3.3 Input Sheet'!T84</f>
        <v>0</v>
      </c>
      <c r="U84" s="26">
        <f>'4.3.3 Input Sheet'!U84</f>
        <v>0</v>
      </c>
      <c r="V84" s="26">
        <f>'4.3.3 Input Sheet'!V84</f>
        <v>0</v>
      </c>
      <c r="W84" s="26">
        <f>'4.3.3 Input Sheet'!W84</f>
        <v>0</v>
      </c>
      <c r="X84" s="26">
        <f>'4.3.3 Input Sheet'!X84</f>
        <v>0</v>
      </c>
      <c r="Y84" s="12">
        <f t="shared" si="152"/>
        <v>0</v>
      </c>
      <c r="AA84" s="26">
        <f>'4.3.3 Input Sheet'!AA84</f>
        <v>0</v>
      </c>
      <c r="AB84" s="26">
        <f>'4.3.3 Input Sheet'!AB84</f>
        <v>0</v>
      </c>
      <c r="AC84" s="26">
        <f>'4.3.3 Input Sheet'!AC84</f>
        <v>0</v>
      </c>
      <c r="AD84" s="26">
        <f>'4.3.3 Input Sheet'!AD84</f>
        <v>0</v>
      </c>
      <c r="AE84" s="26">
        <f>'4.3.3 Input Sheet'!AE84</f>
        <v>0</v>
      </c>
      <c r="AF84" s="12">
        <f t="shared" si="153"/>
        <v>0</v>
      </c>
      <c r="AH84" s="26">
        <f>'4.3.3 Input Sheet'!AH84</f>
        <v>0</v>
      </c>
      <c r="AI84" s="26">
        <f>'4.3.3 Input Sheet'!AI84</f>
        <v>0</v>
      </c>
      <c r="AJ84" s="26">
        <f>'4.3.3 Input Sheet'!AJ84</f>
        <v>0</v>
      </c>
      <c r="AK84" s="26">
        <f>'4.3.3 Input Sheet'!AK84</f>
        <v>0</v>
      </c>
      <c r="AL84" s="26">
        <f>'4.3.3 Input Sheet'!AL84</f>
        <v>0</v>
      </c>
      <c r="AM84" s="12">
        <f t="shared" si="154"/>
        <v>0</v>
      </c>
      <c r="AO84" s="9" t="str">
        <f>+'4.3.1 Risk Matrix'!L$16</f>
        <v>RI4</v>
      </c>
      <c r="AP84" s="9" t="str">
        <f>+'4.3.1 Risk Matrix'!M$16</f>
        <v>RI3</v>
      </c>
      <c r="AQ84" s="9" t="str">
        <f>+'4.3.1 Risk Matrix'!N$16</f>
        <v>RI2</v>
      </c>
      <c r="AR84" s="9" t="str">
        <f>+'4.3.1 Risk Matrix'!O$16</f>
        <v>RI1</v>
      </c>
      <c r="AS84" s="9" t="str">
        <f>+'4.3.1 Risk Matrix'!P$16</f>
        <v>RI1</v>
      </c>
      <c r="AV84" s="21" t="str">
        <f t="shared" si="107"/>
        <v>Non Operational Holders (Mothballed &amp; Decommissioned)</v>
      </c>
      <c r="AW84" s="21" t="str">
        <f t="shared" si="108"/>
        <v>Asset Level</v>
      </c>
      <c r="AX84" s="21" t="str">
        <f t="shared" si="114"/>
        <v>Non Operational Holders (Mothballed &amp; Decommissioned)Asset Level</v>
      </c>
      <c r="AY84" s="21">
        <f t="shared" si="115"/>
        <v>0</v>
      </c>
      <c r="AZ84" s="21">
        <f t="shared" si="116"/>
        <v>0</v>
      </c>
      <c r="BA84" s="21">
        <f t="shared" si="117"/>
        <v>0</v>
      </c>
      <c r="BB84" s="21">
        <f t="shared" si="118"/>
        <v>0</v>
      </c>
      <c r="BC84" s="21">
        <f t="shared" si="119"/>
        <v>0</v>
      </c>
      <c r="BF84" s="21">
        <f t="shared" si="120"/>
        <v>0</v>
      </c>
      <c r="BG84" s="21">
        <f t="shared" si="121"/>
        <v>0</v>
      </c>
      <c r="BH84" s="21">
        <f t="shared" si="122"/>
        <v>0</v>
      </c>
      <c r="BI84" s="21">
        <f t="shared" si="123"/>
        <v>0</v>
      </c>
      <c r="BJ84" s="21">
        <f t="shared" si="124"/>
        <v>0</v>
      </c>
      <c r="BM84" s="21">
        <f t="shared" si="125"/>
        <v>0</v>
      </c>
      <c r="BN84" s="21">
        <f t="shared" si="126"/>
        <v>0</v>
      </c>
      <c r="BO84" s="21">
        <f t="shared" si="127"/>
        <v>0</v>
      </c>
      <c r="BP84" s="21">
        <f t="shared" si="128"/>
        <v>0</v>
      </c>
      <c r="BQ84" s="21">
        <f t="shared" si="129"/>
        <v>0</v>
      </c>
      <c r="BT84" s="21">
        <f t="shared" si="130"/>
        <v>0</v>
      </c>
      <c r="BU84" s="21">
        <f t="shared" si="131"/>
        <v>0</v>
      </c>
      <c r="BV84" s="21">
        <f t="shared" si="132"/>
        <v>0</v>
      </c>
      <c r="BW84" s="21">
        <f t="shared" si="133"/>
        <v>0</v>
      </c>
      <c r="BX84" s="21">
        <f t="shared" si="134"/>
        <v>0</v>
      </c>
      <c r="CA84" s="21">
        <f t="shared" si="135"/>
        <v>0</v>
      </c>
      <c r="CB84" s="21">
        <f t="shared" si="136"/>
        <v>0</v>
      </c>
      <c r="CC84" s="21">
        <f t="shared" si="137"/>
        <v>0</v>
      </c>
      <c r="CD84" s="21">
        <f t="shared" si="138"/>
        <v>0</v>
      </c>
      <c r="CE84" s="21">
        <f t="shared" si="139"/>
        <v>0</v>
      </c>
    </row>
    <row r="85" spans="1:83" ht="15" customHeight="1" thickBot="1">
      <c r="A85" s="184">
        <v>21</v>
      </c>
      <c r="B85" s="178" t="s">
        <v>49</v>
      </c>
      <c r="C85" s="181" t="s">
        <v>36</v>
      </c>
      <c r="D85" s="175" t="s">
        <v>44</v>
      </c>
      <c r="E85" s="25" t="str">
        <f t="shared" si="101"/>
        <v>Low</v>
      </c>
      <c r="F85" s="26">
        <f>'4.3.3 Input Sheet'!F85</f>
        <v>0</v>
      </c>
      <c r="G85" s="26">
        <f>'4.3.3 Input Sheet'!G85</f>
        <v>0</v>
      </c>
      <c r="H85" s="26">
        <f>'4.3.3 Input Sheet'!H85</f>
        <v>0</v>
      </c>
      <c r="I85" s="26">
        <f>'4.3.3 Input Sheet'!I85</f>
        <v>0</v>
      </c>
      <c r="J85" s="26">
        <f>'4.3.3 Input Sheet'!J85</f>
        <v>0</v>
      </c>
      <c r="K85" s="10">
        <f>SUM(F85:J85)</f>
        <v>0</v>
      </c>
      <c r="M85" s="26">
        <f>'4.3.3 Input Sheet'!M85</f>
        <v>0</v>
      </c>
      <c r="N85" s="26">
        <f>'4.3.3 Input Sheet'!N85</f>
        <v>0</v>
      </c>
      <c r="O85" s="26">
        <f>'4.3.3 Input Sheet'!O85</f>
        <v>0</v>
      </c>
      <c r="P85" s="26">
        <f>'4.3.3 Input Sheet'!P85</f>
        <v>0</v>
      </c>
      <c r="Q85" s="26">
        <f>'4.3.3 Input Sheet'!Q85</f>
        <v>0</v>
      </c>
      <c r="R85" s="10">
        <f>SUM(M85:Q85)</f>
        <v>0</v>
      </c>
      <c r="T85" s="26">
        <f>'4.3.3 Input Sheet'!T85</f>
        <v>0</v>
      </c>
      <c r="U85" s="26">
        <f>'4.3.3 Input Sheet'!U85</f>
        <v>0</v>
      </c>
      <c r="V85" s="26">
        <f>'4.3.3 Input Sheet'!V85</f>
        <v>0</v>
      </c>
      <c r="W85" s="26">
        <f>'4.3.3 Input Sheet'!W85</f>
        <v>0</v>
      </c>
      <c r="X85" s="26">
        <f>'4.3.3 Input Sheet'!X85</f>
        <v>0</v>
      </c>
      <c r="Y85" s="10">
        <f>SUM(T85:X85)</f>
        <v>0</v>
      </c>
      <c r="AA85" s="26">
        <f>'4.3.3 Input Sheet'!AA85</f>
        <v>0</v>
      </c>
      <c r="AB85" s="26">
        <f>'4.3.3 Input Sheet'!AB85</f>
        <v>0</v>
      </c>
      <c r="AC85" s="26">
        <f>'4.3.3 Input Sheet'!AC85</f>
        <v>0</v>
      </c>
      <c r="AD85" s="26">
        <f>'4.3.3 Input Sheet'!AD85</f>
        <v>0</v>
      </c>
      <c r="AE85" s="26">
        <f>'4.3.3 Input Sheet'!AE85</f>
        <v>0</v>
      </c>
      <c r="AF85" s="10">
        <f>SUM(AA85:AE85)</f>
        <v>0</v>
      </c>
      <c r="AH85" s="26">
        <f>'4.3.3 Input Sheet'!AH85</f>
        <v>0</v>
      </c>
      <c r="AI85" s="26">
        <f>'4.3.3 Input Sheet'!AI85</f>
        <v>0</v>
      </c>
      <c r="AJ85" s="26">
        <f>'4.3.3 Input Sheet'!AJ85</f>
        <v>0</v>
      </c>
      <c r="AK85" s="26">
        <f>'4.3.3 Input Sheet'!AK85</f>
        <v>0</v>
      </c>
      <c r="AL85" s="26">
        <f>'4.3.3 Input Sheet'!AL85</f>
        <v>0</v>
      </c>
      <c r="AM85" s="10">
        <f>SUM(AH85:AL85)</f>
        <v>0</v>
      </c>
      <c r="AO85" s="9" t="str">
        <f>+'4.3.1 Risk Matrix'!L$19</f>
        <v>RI5</v>
      </c>
      <c r="AP85" s="9" t="str">
        <f>+'4.3.1 Risk Matrix'!M$19</f>
        <v>RI5</v>
      </c>
      <c r="AQ85" s="9" t="str">
        <f>+'4.3.1 Risk Matrix'!N$19</f>
        <v>RI5</v>
      </c>
      <c r="AR85" s="9" t="str">
        <f>+'4.3.1 Risk Matrix'!O$19</f>
        <v>RI5</v>
      </c>
      <c r="AS85" s="9" t="str">
        <f>+'4.3.1 Risk Matrix'!P$19</f>
        <v>RI4</v>
      </c>
      <c r="AV85" s="21" t="str">
        <f t="shared" si="107"/>
        <v>High Pressure Vessels</v>
      </c>
      <c r="AW85" s="21" t="str">
        <f t="shared" si="108"/>
        <v>Asset Level</v>
      </c>
      <c r="AX85" s="21" t="str">
        <f t="shared" si="114"/>
        <v>High Pressure VesselsAsset Level</v>
      </c>
      <c r="AY85" s="21">
        <f t="shared" si="115"/>
        <v>0</v>
      </c>
      <c r="AZ85" s="21">
        <f t="shared" si="116"/>
        <v>0</v>
      </c>
      <c r="BA85" s="21">
        <f t="shared" si="117"/>
        <v>0</v>
      </c>
      <c r="BB85" s="21">
        <f t="shared" si="118"/>
        <v>0</v>
      </c>
      <c r="BC85" s="21">
        <f t="shared" si="119"/>
        <v>0</v>
      </c>
      <c r="BF85" s="21">
        <f t="shared" si="120"/>
        <v>0</v>
      </c>
      <c r="BG85" s="21">
        <f t="shared" si="121"/>
        <v>0</v>
      </c>
      <c r="BH85" s="21">
        <f t="shared" si="122"/>
        <v>0</v>
      </c>
      <c r="BI85" s="21">
        <f t="shared" si="123"/>
        <v>0</v>
      </c>
      <c r="BJ85" s="21">
        <f t="shared" si="124"/>
        <v>0</v>
      </c>
      <c r="BM85" s="21">
        <f t="shared" si="125"/>
        <v>0</v>
      </c>
      <c r="BN85" s="21">
        <f t="shared" si="126"/>
        <v>0</v>
      </c>
      <c r="BO85" s="21">
        <f t="shared" si="127"/>
        <v>0</v>
      </c>
      <c r="BP85" s="21">
        <f t="shared" si="128"/>
        <v>0</v>
      </c>
      <c r="BQ85" s="21">
        <f t="shared" si="129"/>
        <v>0</v>
      </c>
      <c r="BT85" s="21">
        <f t="shared" si="130"/>
        <v>0</v>
      </c>
      <c r="BU85" s="21">
        <f t="shared" si="131"/>
        <v>0</v>
      </c>
      <c r="BV85" s="21">
        <f t="shared" si="132"/>
        <v>0</v>
      </c>
      <c r="BW85" s="21">
        <f t="shared" si="133"/>
        <v>0</v>
      </c>
      <c r="BX85" s="21">
        <f t="shared" si="134"/>
        <v>0</v>
      </c>
      <c r="CA85" s="21">
        <f t="shared" si="135"/>
        <v>0</v>
      </c>
      <c r="CB85" s="21">
        <f t="shared" si="136"/>
        <v>0</v>
      </c>
      <c r="CC85" s="21">
        <f t="shared" si="137"/>
        <v>0</v>
      </c>
      <c r="CD85" s="21">
        <f t="shared" si="138"/>
        <v>0</v>
      </c>
      <c r="CE85" s="21">
        <f t="shared" si="139"/>
        <v>0</v>
      </c>
    </row>
    <row r="86" spans="1:83" ht="15.75" thickBot="1">
      <c r="A86" s="185"/>
      <c r="B86" s="179"/>
      <c r="C86" s="182"/>
      <c r="D86" s="176"/>
      <c r="E86" s="27" t="str">
        <f t="shared" si="101"/>
        <v>Medium</v>
      </c>
      <c r="F86" s="26">
        <f>'4.3.3 Input Sheet'!F86</f>
        <v>0</v>
      </c>
      <c r="G86" s="26">
        <f>'4.3.3 Input Sheet'!G86</f>
        <v>0</v>
      </c>
      <c r="H86" s="26">
        <f>'4.3.3 Input Sheet'!H86</f>
        <v>0</v>
      </c>
      <c r="I86" s="26">
        <f>'4.3.3 Input Sheet'!I86</f>
        <v>0</v>
      </c>
      <c r="J86" s="26">
        <f>'4.3.3 Input Sheet'!J86</f>
        <v>0</v>
      </c>
      <c r="K86" s="11">
        <f t="shared" ref="K86:K88" si="155">SUM(F86:J86)</f>
        <v>0</v>
      </c>
      <c r="M86" s="26">
        <f>'4.3.3 Input Sheet'!M86</f>
        <v>0</v>
      </c>
      <c r="N86" s="26">
        <f>'4.3.3 Input Sheet'!N86</f>
        <v>0</v>
      </c>
      <c r="O86" s="26">
        <f>'4.3.3 Input Sheet'!O86</f>
        <v>0</v>
      </c>
      <c r="P86" s="26">
        <f>'4.3.3 Input Sheet'!P86</f>
        <v>0</v>
      </c>
      <c r="Q86" s="26">
        <f>'4.3.3 Input Sheet'!Q86</f>
        <v>0</v>
      </c>
      <c r="R86" s="11">
        <f t="shared" ref="R86:R88" si="156">SUM(M86:Q86)</f>
        <v>0</v>
      </c>
      <c r="T86" s="26">
        <f>'4.3.3 Input Sheet'!T86</f>
        <v>0</v>
      </c>
      <c r="U86" s="26">
        <f>'4.3.3 Input Sheet'!U86</f>
        <v>0</v>
      </c>
      <c r="V86" s="26">
        <f>'4.3.3 Input Sheet'!V86</f>
        <v>0</v>
      </c>
      <c r="W86" s="26">
        <f>'4.3.3 Input Sheet'!W86</f>
        <v>0</v>
      </c>
      <c r="X86" s="26">
        <f>'4.3.3 Input Sheet'!X86</f>
        <v>0</v>
      </c>
      <c r="Y86" s="11">
        <f t="shared" ref="Y86:Y88" si="157">SUM(T86:X86)</f>
        <v>0</v>
      </c>
      <c r="AA86" s="26">
        <f>'4.3.3 Input Sheet'!AA86</f>
        <v>0</v>
      </c>
      <c r="AB86" s="26">
        <f>'4.3.3 Input Sheet'!AB86</f>
        <v>0</v>
      </c>
      <c r="AC86" s="26">
        <f>'4.3.3 Input Sheet'!AC86</f>
        <v>0</v>
      </c>
      <c r="AD86" s="26">
        <f>'4.3.3 Input Sheet'!AD86</f>
        <v>0</v>
      </c>
      <c r="AE86" s="26">
        <f>'4.3.3 Input Sheet'!AE86</f>
        <v>0</v>
      </c>
      <c r="AF86" s="11">
        <f t="shared" ref="AF86:AF88" si="158">SUM(AA86:AE86)</f>
        <v>0</v>
      </c>
      <c r="AH86" s="26">
        <f>'4.3.3 Input Sheet'!AH86</f>
        <v>0</v>
      </c>
      <c r="AI86" s="26">
        <f>'4.3.3 Input Sheet'!AI86</f>
        <v>0</v>
      </c>
      <c r="AJ86" s="26">
        <f>'4.3.3 Input Sheet'!AJ86</f>
        <v>0</v>
      </c>
      <c r="AK86" s="26">
        <f>'4.3.3 Input Sheet'!AK86</f>
        <v>0</v>
      </c>
      <c r="AL86" s="26">
        <f>'4.3.3 Input Sheet'!AL86</f>
        <v>0</v>
      </c>
      <c r="AM86" s="11">
        <f t="shared" ref="AM86:AM88" si="159">SUM(AH86:AL86)</f>
        <v>0</v>
      </c>
      <c r="AO86" s="9" t="str">
        <f>+'4.3.1 Risk Matrix'!L$18</f>
        <v>RI5</v>
      </c>
      <c r="AP86" s="9" t="str">
        <f>+'4.3.1 Risk Matrix'!M$18</f>
        <v>RI5</v>
      </c>
      <c r="AQ86" s="9" t="str">
        <f>+'4.3.1 Risk Matrix'!N$18</f>
        <v>RI4</v>
      </c>
      <c r="AR86" s="9" t="str">
        <f>+'4.3.1 Risk Matrix'!O$18</f>
        <v>RI3</v>
      </c>
      <c r="AS86" s="9" t="str">
        <f>+'4.3.1 Risk Matrix'!P$18</f>
        <v>RI3</v>
      </c>
      <c r="AV86" s="21" t="str">
        <f t="shared" si="107"/>
        <v>High Pressure Vessels</v>
      </c>
      <c r="AW86" s="21" t="str">
        <f t="shared" si="108"/>
        <v>Asset Level</v>
      </c>
      <c r="AX86" s="21" t="str">
        <f t="shared" si="114"/>
        <v>High Pressure VesselsAsset Level</v>
      </c>
      <c r="AY86" s="21">
        <f t="shared" si="115"/>
        <v>0</v>
      </c>
      <c r="AZ86" s="21">
        <f t="shared" si="116"/>
        <v>0</v>
      </c>
      <c r="BA86" s="21">
        <f t="shared" si="117"/>
        <v>0</v>
      </c>
      <c r="BB86" s="21">
        <f t="shared" si="118"/>
        <v>0</v>
      </c>
      <c r="BC86" s="21">
        <f t="shared" si="119"/>
        <v>0</v>
      </c>
      <c r="BF86" s="21">
        <f t="shared" si="120"/>
        <v>0</v>
      </c>
      <c r="BG86" s="21">
        <f t="shared" si="121"/>
        <v>0</v>
      </c>
      <c r="BH86" s="21">
        <f t="shared" si="122"/>
        <v>0</v>
      </c>
      <c r="BI86" s="21">
        <f t="shared" si="123"/>
        <v>0</v>
      </c>
      <c r="BJ86" s="21">
        <f t="shared" si="124"/>
        <v>0</v>
      </c>
      <c r="BM86" s="21">
        <f t="shared" si="125"/>
        <v>0</v>
      </c>
      <c r="BN86" s="21">
        <f t="shared" si="126"/>
        <v>0</v>
      </c>
      <c r="BO86" s="21">
        <f t="shared" si="127"/>
        <v>0</v>
      </c>
      <c r="BP86" s="21">
        <f t="shared" si="128"/>
        <v>0</v>
      </c>
      <c r="BQ86" s="21">
        <f t="shared" si="129"/>
        <v>0</v>
      </c>
      <c r="BT86" s="21">
        <f t="shared" si="130"/>
        <v>0</v>
      </c>
      <c r="BU86" s="21">
        <f t="shared" si="131"/>
        <v>0</v>
      </c>
      <c r="BV86" s="21">
        <f t="shared" si="132"/>
        <v>0</v>
      </c>
      <c r="BW86" s="21">
        <f t="shared" si="133"/>
        <v>0</v>
      </c>
      <c r="BX86" s="21">
        <f t="shared" si="134"/>
        <v>0</v>
      </c>
      <c r="CA86" s="21">
        <f t="shared" si="135"/>
        <v>0</v>
      </c>
      <c r="CB86" s="21">
        <f t="shared" si="136"/>
        <v>0</v>
      </c>
      <c r="CC86" s="21">
        <f t="shared" si="137"/>
        <v>0</v>
      </c>
      <c r="CD86" s="21">
        <f t="shared" si="138"/>
        <v>0</v>
      </c>
      <c r="CE86" s="21">
        <f t="shared" si="139"/>
        <v>0</v>
      </c>
    </row>
    <row r="87" spans="1:83" ht="15.75" thickBot="1">
      <c r="A87" s="185"/>
      <c r="B87" s="179"/>
      <c r="C87" s="182"/>
      <c r="D87" s="176"/>
      <c r="E87" s="27" t="str">
        <f t="shared" si="101"/>
        <v>High</v>
      </c>
      <c r="F87" s="26">
        <f>'4.3.3 Input Sheet'!F87</f>
        <v>22</v>
      </c>
      <c r="G87" s="26">
        <f>'4.3.3 Input Sheet'!G87</f>
        <v>0</v>
      </c>
      <c r="H87" s="26">
        <f>'4.3.3 Input Sheet'!H87</f>
        <v>0</v>
      </c>
      <c r="I87" s="26">
        <f>'4.3.3 Input Sheet'!I87</f>
        <v>0</v>
      </c>
      <c r="J87" s="26">
        <f>'4.3.3 Input Sheet'!J87</f>
        <v>0</v>
      </c>
      <c r="K87" s="11">
        <f t="shared" si="155"/>
        <v>22</v>
      </c>
      <c r="M87" s="26">
        <f>'4.3.3 Input Sheet'!M87</f>
        <v>22</v>
      </c>
      <c r="N87" s="26">
        <f>'4.3.3 Input Sheet'!N87</f>
        <v>0</v>
      </c>
      <c r="O87" s="26">
        <f>'4.3.3 Input Sheet'!O87</f>
        <v>0</v>
      </c>
      <c r="P87" s="26">
        <f>'4.3.3 Input Sheet'!P87</f>
        <v>0</v>
      </c>
      <c r="Q87" s="26">
        <f>'4.3.3 Input Sheet'!Q87</f>
        <v>0</v>
      </c>
      <c r="R87" s="11">
        <f t="shared" si="156"/>
        <v>22</v>
      </c>
      <c r="T87" s="26">
        <f>'4.3.3 Input Sheet'!T87</f>
        <v>22</v>
      </c>
      <c r="U87" s="26">
        <f>'4.3.3 Input Sheet'!U87</f>
        <v>0</v>
      </c>
      <c r="V87" s="26">
        <f>'4.3.3 Input Sheet'!V87</f>
        <v>0</v>
      </c>
      <c r="W87" s="26">
        <f>'4.3.3 Input Sheet'!W87</f>
        <v>0</v>
      </c>
      <c r="X87" s="26">
        <f>'4.3.3 Input Sheet'!X87</f>
        <v>0</v>
      </c>
      <c r="Y87" s="11">
        <f t="shared" si="157"/>
        <v>22</v>
      </c>
      <c r="AA87" s="26">
        <f>'4.3.3 Input Sheet'!AA87</f>
        <v>22</v>
      </c>
      <c r="AB87" s="26">
        <f>'4.3.3 Input Sheet'!AB87</f>
        <v>0</v>
      </c>
      <c r="AC87" s="26">
        <f>'4.3.3 Input Sheet'!AC87</f>
        <v>0</v>
      </c>
      <c r="AD87" s="26">
        <f>'4.3.3 Input Sheet'!AD87</f>
        <v>0</v>
      </c>
      <c r="AE87" s="26">
        <f>'4.3.3 Input Sheet'!AE87</f>
        <v>0</v>
      </c>
      <c r="AF87" s="11">
        <f t="shared" si="158"/>
        <v>22</v>
      </c>
      <c r="AH87" s="26">
        <f>'4.3.3 Input Sheet'!AH87</f>
        <v>22</v>
      </c>
      <c r="AI87" s="26">
        <f>'4.3.3 Input Sheet'!AI87</f>
        <v>0</v>
      </c>
      <c r="AJ87" s="26">
        <f>'4.3.3 Input Sheet'!AJ87</f>
        <v>0</v>
      </c>
      <c r="AK87" s="26">
        <f>'4.3.3 Input Sheet'!AK87</f>
        <v>0</v>
      </c>
      <c r="AL87" s="26">
        <f>'4.3.3 Input Sheet'!AL87</f>
        <v>0</v>
      </c>
      <c r="AM87" s="11">
        <f t="shared" si="159"/>
        <v>22</v>
      </c>
      <c r="AO87" s="9" t="str">
        <f>+'4.3.1 Risk Matrix'!L$17</f>
        <v>RI5</v>
      </c>
      <c r="AP87" s="9" t="str">
        <f>+'4.3.1 Risk Matrix'!M$17</f>
        <v>RI4</v>
      </c>
      <c r="AQ87" s="9" t="str">
        <f>+'4.3.1 Risk Matrix'!N$17</f>
        <v>RI3</v>
      </c>
      <c r="AR87" s="9" t="str">
        <f>+'4.3.1 Risk Matrix'!O$17</f>
        <v>RI2</v>
      </c>
      <c r="AS87" s="9" t="str">
        <f>+'4.3.1 Risk Matrix'!P$17</f>
        <v>RI2</v>
      </c>
      <c r="AV87" s="21" t="str">
        <f t="shared" si="107"/>
        <v>High Pressure Vessels</v>
      </c>
      <c r="AW87" s="21" t="str">
        <f t="shared" si="108"/>
        <v>Asset Level</v>
      </c>
      <c r="AX87" s="21" t="str">
        <f t="shared" si="114"/>
        <v>High Pressure VesselsAsset Level</v>
      </c>
      <c r="AY87" s="21">
        <f t="shared" si="115"/>
        <v>0</v>
      </c>
      <c r="AZ87" s="21">
        <f t="shared" si="116"/>
        <v>0</v>
      </c>
      <c r="BA87" s="21">
        <f t="shared" si="117"/>
        <v>0</v>
      </c>
      <c r="BB87" s="21">
        <f t="shared" si="118"/>
        <v>0</v>
      </c>
      <c r="BC87" s="21">
        <f t="shared" si="119"/>
        <v>22</v>
      </c>
      <c r="BF87" s="21">
        <f t="shared" si="120"/>
        <v>0</v>
      </c>
      <c r="BG87" s="21">
        <f t="shared" si="121"/>
        <v>0</v>
      </c>
      <c r="BH87" s="21">
        <f t="shared" si="122"/>
        <v>0</v>
      </c>
      <c r="BI87" s="21">
        <f t="shared" si="123"/>
        <v>0</v>
      </c>
      <c r="BJ87" s="21">
        <f t="shared" si="124"/>
        <v>22</v>
      </c>
      <c r="BM87" s="21">
        <f t="shared" si="125"/>
        <v>0</v>
      </c>
      <c r="BN87" s="21">
        <f t="shared" si="126"/>
        <v>0</v>
      </c>
      <c r="BO87" s="21">
        <f t="shared" si="127"/>
        <v>0</v>
      </c>
      <c r="BP87" s="21">
        <f t="shared" si="128"/>
        <v>0</v>
      </c>
      <c r="BQ87" s="21">
        <f t="shared" si="129"/>
        <v>22</v>
      </c>
      <c r="BT87" s="21">
        <f t="shared" si="130"/>
        <v>0</v>
      </c>
      <c r="BU87" s="21">
        <f t="shared" si="131"/>
        <v>0</v>
      </c>
      <c r="BV87" s="21">
        <f t="shared" si="132"/>
        <v>0</v>
      </c>
      <c r="BW87" s="21">
        <f t="shared" si="133"/>
        <v>0</v>
      </c>
      <c r="BX87" s="21">
        <f t="shared" si="134"/>
        <v>22</v>
      </c>
      <c r="CA87" s="21">
        <f t="shared" si="135"/>
        <v>0</v>
      </c>
      <c r="CB87" s="21">
        <f t="shared" si="136"/>
        <v>0</v>
      </c>
      <c r="CC87" s="21">
        <f t="shared" si="137"/>
        <v>0</v>
      </c>
      <c r="CD87" s="21">
        <f t="shared" si="138"/>
        <v>0</v>
      </c>
      <c r="CE87" s="21">
        <f t="shared" si="139"/>
        <v>22</v>
      </c>
    </row>
    <row r="88" spans="1:83" ht="15.75" thickBot="1">
      <c r="A88" s="186"/>
      <c r="B88" s="180"/>
      <c r="C88" s="183"/>
      <c r="D88" s="177"/>
      <c r="E88" s="28" t="str">
        <f t="shared" si="101"/>
        <v>Very High</v>
      </c>
      <c r="F88" s="26">
        <f>'4.3.3 Input Sheet'!F88</f>
        <v>0</v>
      </c>
      <c r="G88" s="26">
        <f>'4.3.3 Input Sheet'!G88</f>
        <v>0</v>
      </c>
      <c r="H88" s="26">
        <f>'4.3.3 Input Sheet'!H88</f>
        <v>0</v>
      </c>
      <c r="I88" s="26">
        <f>'4.3.3 Input Sheet'!I88</f>
        <v>0</v>
      </c>
      <c r="J88" s="26">
        <f>'4.3.3 Input Sheet'!J88</f>
        <v>0</v>
      </c>
      <c r="K88" s="12">
        <f t="shared" si="155"/>
        <v>0</v>
      </c>
      <c r="M88" s="26">
        <f>'4.3.3 Input Sheet'!M88</f>
        <v>0</v>
      </c>
      <c r="N88" s="26">
        <f>'4.3.3 Input Sheet'!N88</f>
        <v>0</v>
      </c>
      <c r="O88" s="26">
        <f>'4.3.3 Input Sheet'!O88</f>
        <v>0</v>
      </c>
      <c r="P88" s="26">
        <f>'4.3.3 Input Sheet'!P88</f>
        <v>0</v>
      </c>
      <c r="Q88" s="26">
        <f>'4.3.3 Input Sheet'!Q88</f>
        <v>0</v>
      </c>
      <c r="R88" s="12">
        <f t="shared" si="156"/>
        <v>0</v>
      </c>
      <c r="T88" s="26">
        <f>'4.3.3 Input Sheet'!T88</f>
        <v>0</v>
      </c>
      <c r="U88" s="26">
        <f>'4.3.3 Input Sheet'!U88</f>
        <v>0</v>
      </c>
      <c r="V88" s="26">
        <f>'4.3.3 Input Sheet'!V88</f>
        <v>0</v>
      </c>
      <c r="W88" s="26">
        <f>'4.3.3 Input Sheet'!W88</f>
        <v>0</v>
      </c>
      <c r="X88" s="26">
        <f>'4.3.3 Input Sheet'!X88</f>
        <v>0</v>
      </c>
      <c r="Y88" s="12">
        <f t="shared" si="157"/>
        <v>0</v>
      </c>
      <c r="AA88" s="26">
        <f>'4.3.3 Input Sheet'!AA88</f>
        <v>0</v>
      </c>
      <c r="AB88" s="26">
        <f>'4.3.3 Input Sheet'!AB88</f>
        <v>0</v>
      </c>
      <c r="AC88" s="26">
        <f>'4.3.3 Input Sheet'!AC88</f>
        <v>0</v>
      </c>
      <c r="AD88" s="26">
        <f>'4.3.3 Input Sheet'!AD88</f>
        <v>0</v>
      </c>
      <c r="AE88" s="26">
        <f>'4.3.3 Input Sheet'!AE88</f>
        <v>0</v>
      </c>
      <c r="AF88" s="12">
        <f t="shared" si="158"/>
        <v>0</v>
      </c>
      <c r="AH88" s="26">
        <f>'4.3.3 Input Sheet'!AH88</f>
        <v>0</v>
      </c>
      <c r="AI88" s="26">
        <f>'4.3.3 Input Sheet'!AI88</f>
        <v>0</v>
      </c>
      <c r="AJ88" s="26">
        <f>'4.3.3 Input Sheet'!AJ88</f>
        <v>0</v>
      </c>
      <c r="AK88" s="26">
        <f>'4.3.3 Input Sheet'!AK88</f>
        <v>0</v>
      </c>
      <c r="AL88" s="26">
        <f>'4.3.3 Input Sheet'!AL88</f>
        <v>0</v>
      </c>
      <c r="AM88" s="12">
        <f t="shared" si="159"/>
        <v>0</v>
      </c>
      <c r="AO88" s="9" t="str">
        <f>+'4.3.1 Risk Matrix'!L$16</f>
        <v>RI4</v>
      </c>
      <c r="AP88" s="9" t="str">
        <f>+'4.3.1 Risk Matrix'!M$16</f>
        <v>RI3</v>
      </c>
      <c r="AQ88" s="9" t="str">
        <f>+'4.3.1 Risk Matrix'!N$16</f>
        <v>RI2</v>
      </c>
      <c r="AR88" s="9" t="str">
        <f>+'4.3.1 Risk Matrix'!O$16</f>
        <v>RI1</v>
      </c>
      <c r="AS88" s="9" t="str">
        <f>+'4.3.1 Risk Matrix'!P$16</f>
        <v>RI1</v>
      </c>
      <c r="AV88" s="21" t="str">
        <f t="shared" si="107"/>
        <v>High Pressure Vessels</v>
      </c>
      <c r="AW88" s="21" t="str">
        <f t="shared" si="108"/>
        <v>Asset Level</v>
      </c>
      <c r="AX88" s="21" t="str">
        <f t="shared" si="114"/>
        <v>High Pressure VesselsAsset Level</v>
      </c>
      <c r="AY88" s="21">
        <f t="shared" si="115"/>
        <v>0</v>
      </c>
      <c r="AZ88" s="21">
        <f t="shared" si="116"/>
        <v>0</v>
      </c>
      <c r="BA88" s="21">
        <f t="shared" si="117"/>
        <v>0</v>
      </c>
      <c r="BB88" s="21">
        <f t="shared" si="118"/>
        <v>0</v>
      </c>
      <c r="BC88" s="21">
        <f t="shared" si="119"/>
        <v>0</v>
      </c>
      <c r="BF88" s="21">
        <f t="shared" si="120"/>
        <v>0</v>
      </c>
      <c r="BG88" s="21">
        <f t="shared" si="121"/>
        <v>0</v>
      </c>
      <c r="BH88" s="21">
        <f t="shared" si="122"/>
        <v>0</v>
      </c>
      <c r="BI88" s="21">
        <f t="shared" si="123"/>
        <v>0</v>
      </c>
      <c r="BJ88" s="21">
        <f t="shared" si="124"/>
        <v>0</v>
      </c>
      <c r="BM88" s="21">
        <f t="shared" si="125"/>
        <v>0</v>
      </c>
      <c r="BN88" s="21">
        <f t="shared" si="126"/>
        <v>0</v>
      </c>
      <c r="BO88" s="21">
        <f t="shared" si="127"/>
        <v>0</v>
      </c>
      <c r="BP88" s="21">
        <f t="shared" si="128"/>
        <v>0</v>
      </c>
      <c r="BQ88" s="21">
        <f t="shared" si="129"/>
        <v>0</v>
      </c>
      <c r="BT88" s="21">
        <f t="shared" si="130"/>
        <v>0</v>
      </c>
      <c r="BU88" s="21">
        <f t="shared" si="131"/>
        <v>0</v>
      </c>
      <c r="BV88" s="21">
        <f t="shared" si="132"/>
        <v>0</v>
      </c>
      <c r="BW88" s="21">
        <f t="shared" si="133"/>
        <v>0</v>
      </c>
      <c r="BX88" s="21">
        <f t="shared" si="134"/>
        <v>0</v>
      </c>
      <c r="CA88" s="21">
        <f t="shared" si="135"/>
        <v>0</v>
      </c>
      <c r="CB88" s="21">
        <f t="shared" si="136"/>
        <v>0</v>
      </c>
      <c r="CC88" s="21">
        <f t="shared" si="137"/>
        <v>0</v>
      </c>
      <c r="CD88" s="21">
        <f t="shared" si="138"/>
        <v>0</v>
      </c>
      <c r="CE88" s="21">
        <f t="shared" si="139"/>
        <v>0</v>
      </c>
    </row>
    <row r="89" spans="1:83">
      <c r="A89" s="184">
        <v>22</v>
      </c>
      <c r="B89" s="178" t="s">
        <v>26</v>
      </c>
      <c r="C89" s="31" t="s">
        <v>36</v>
      </c>
      <c r="D89" s="32" t="s">
        <v>37</v>
      </c>
      <c r="E89" s="25" t="str">
        <f t="shared" si="101"/>
        <v>Low</v>
      </c>
      <c r="F89" s="33"/>
      <c r="G89" s="34"/>
      <c r="H89" s="34"/>
      <c r="I89" s="34"/>
      <c r="J89" s="35"/>
      <c r="K89" s="36">
        <f>'4.3.3 Input Sheet'!K89</f>
        <v>0</v>
      </c>
      <c r="M89" s="33"/>
      <c r="N89" s="34"/>
      <c r="O89" s="34"/>
      <c r="P89" s="34"/>
      <c r="Q89" s="35"/>
      <c r="R89" s="36">
        <f>'4.3.3 Input Sheet'!R89</f>
        <v>0</v>
      </c>
      <c r="T89" s="33"/>
      <c r="U89" s="34"/>
      <c r="V89" s="34"/>
      <c r="W89" s="34"/>
      <c r="X89" s="35"/>
      <c r="Y89" s="36">
        <f>'4.3.3 Input Sheet'!Y89</f>
        <v>0</v>
      </c>
      <c r="AA89" s="33"/>
      <c r="AB89" s="34"/>
      <c r="AC89" s="34"/>
      <c r="AD89" s="34"/>
      <c r="AE89" s="35"/>
      <c r="AF89" s="36">
        <f>'4.3.3 Input Sheet'!AF89</f>
        <v>0</v>
      </c>
      <c r="AH89" s="33"/>
      <c r="AI89" s="34"/>
      <c r="AJ89" s="34"/>
      <c r="AK89" s="34"/>
      <c r="AL89" s="35"/>
      <c r="AM89" s="36">
        <f>'4.3.3 Input Sheet'!AM89</f>
        <v>0</v>
      </c>
      <c r="AO89" s="9" t="str">
        <f>+'4.3.1 Risk Matrix'!L$19</f>
        <v>RI5</v>
      </c>
      <c r="AP89" s="9" t="str">
        <f>+'4.3.1 Risk Matrix'!M$19</f>
        <v>RI5</v>
      </c>
      <c r="AQ89" s="9" t="str">
        <f>+'4.3.1 Risk Matrix'!N$19</f>
        <v>RI5</v>
      </c>
      <c r="AR89" s="9" t="str">
        <f>+'4.3.1 Risk Matrix'!O$19</f>
        <v>RI5</v>
      </c>
      <c r="AS89" s="9" t="str">
        <f>+'4.3.1 Risk Matrix'!P$19</f>
        <v>RI4</v>
      </c>
      <c r="AV89" s="21" t="str">
        <f t="shared" si="107"/>
        <v>NTS Offtakes</v>
      </c>
      <c r="AW89" s="21" t="str">
        <f t="shared" si="108"/>
        <v>Asset Level</v>
      </c>
      <c r="AX89" s="21" t="str">
        <f t="shared" si="114"/>
        <v>NTS OfftakesAsset Level</v>
      </c>
      <c r="AY89" s="21">
        <f t="shared" si="115"/>
        <v>0</v>
      </c>
      <c r="AZ89" s="21">
        <f t="shared" si="116"/>
        <v>0</v>
      </c>
      <c r="BA89" s="21">
        <f t="shared" si="117"/>
        <v>0</v>
      </c>
      <c r="BB89" s="21">
        <f t="shared" si="118"/>
        <v>0</v>
      </c>
      <c r="BC89" s="21">
        <f t="shared" si="119"/>
        <v>0</v>
      </c>
      <c r="BF89" s="21">
        <f t="shared" si="120"/>
        <v>0</v>
      </c>
      <c r="BG89" s="21">
        <f t="shared" si="121"/>
        <v>0</v>
      </c>
      <c r="BH89" s="21">
        <f t="shared" si="122"/>
        <v>0</v>
      </c>
      <c r="BI89" s="21">
        <f t="shared" si="123"/>
        <v>0</v>
      </c>
      <c r="BJ89" s="21">
        <f t="shared" si="124"/>
        <v>0</v>
      </c>
      <c r="BM89" s="21">
        <f t="shared" si="125"/>
        <v>0</v>
      </c>
      <c r="BN89" s="21">
        <f t="shared" si="126"/>
        <v>0</v>
      </c>
      <c r="BO89" s="21">
        <f t="shared" si="127"/>
        <v>0</v>
      </c>
      <c r="BP89" s="21">
        <f t="shared" si="128"/>
        <v>0</v>
      </c>
      <c r="BQ89" s="21">
        <f t="shared" si="129"/>
        <v>0</v>
      </c>
      <c r="BT89" s="21">
        <f t="shared" si="130"/>
        <v>0</v>
      </c>
      <c r="BU89" s="21">
        <f t="shared" si="131"/>
        <v>0</v>
      </c>
      <c r="BV89" s="21">
        <f t="shared" si="132"/>
        <v>0</v>
      </c>
      <c r="BW89" s="21">
        <f t="shared" si="133"/>
        <v>0</v>
      </c>
      <c r="BX89" s="21">
        <f t="shared" si="134"/>
        <v>0</v>
      </c>
      <c r="CA89" s="21">
        <f t="shared" si="135"/>
        <v>0</v>
      </c>
      <c r="CB89" s="21">
        <f t="shared" si="136"/>
        <v>0</v>
      </c>
      <c r="CC89" s="21">
        <f t="shared" si="137"/>
        <v>0</v>
      </c>
      <c r="CD89" s="21">
        <f t="shared" si="138"/>
        <v>0</v>
      </c>
      <c r="CE89" s="21">
        <f t="shared" si="139"/>
        <v>0</v>
      </c>
    </row>
    <row r="90" spans="1:83">
      <c r="A90" s="185"/>
      <c r="B90" s="179"/>
      <c r="C90" s="37" t="s">
        <v>52</v>
      </c>
      <c r="D90" s="38" t="s">
        <v>43</v>
      </c>
      <c r="E90" s="39"/>
      <c r="F90" s="29">
        <f>'4.3.3 Input Sheet'!F90</f>
        <v>0</v>
      </c>
      <c r="G90" s="29">
        <f>'4.3.3 Input Sheet'!G90</f>
        <v>0</v>
      </c>
      <c r="H90" s="29">
        <f>'4.3.3 Input Sheet'!H90</f>
        <v>0</v>
      </c>
      <c r="I90" s="29">
        <f>'4.3.3 Input Sheet'!I90</f>
        <v>0</v>
      </c>
      <c r="J90" s="29">
        <f>'4.3.3 Input Sheet'!J90</f>
        <v>0</v>
      </c>
      <c r="K90" s="40"/>
      <c r="M90" s="29">
        <f>'4.3.3 Input Sheet'!M90</f>
        <v>0</v>
      </c>
      <c r="N90" s="29">
        <f>'4.3.3 Input Sheet'!N90</f>
        <v>0</v>
      </c>
      <c r="O90" s="29">
        <f>'4.3.3 Input Sheet'!O90</f>
        <v>0</v>
      </c>
      <c r="P90" s="29">
        <f>'4.3.3 Input Sheet'!P90</f>
        <v>0</v>
      </c>
      <c r="Q90" s="29">
        <f>'4.3.3 Input Sheet'!Q90</f>
        <v>0</v>
      </c>
      <c r="R90" s="40"/>
      <c r="T90" s="29">
        <f>'4.3.3 Input Sheet'!T90</f>
        <v>0</v>
      </c>
      <c r="U90" s="29">
        <f>'4.3.3 Input Sheet'!U90</f>
        <v>0</v>
      </c>
      <c r="V90" s="29">
        <f>'4.3.3 Input Sheet'!V90</f>
        <v>0</v>
      </c>
      <c r="W90" s="29">
        <f>'4.3.3 Input Sheet'!W90</f>
        <v>0</v>
      </c>
      <c r="X90" s="29">
        <f>'4.3.3 Input Sheet'!X90</f>
        <v>0</v>
      </c>
      <c r="Y90" s="40"/>
      <c r="AA90" s="29">
        <f>'4.3.3 Input Sheet'!AA90</f>
        <v>0</v>
      </c>
      <c r="AB90" s="29">
        <f>'4.3.3 Input Sheet'!AB90</f>
        <v>0</v>
      </c>
      <c r="AC90" s="29">
        <f>'4.3.3 Input Sheet'!AC90</f>
        <v>0</v>
      </c>
      <c r="AD90" s="29">
        <f>'4.3.3 Input Sheet'!AD90</f>
        <v>0</v>
      </c>
      <c r="AE90" s="29">
        <f>'4.3.3 Input Sheet'!AE90</f>
        <v>0</v>
      </c>
      <c r="AF90" s="40"/>
      <c r="AH90" s="29">
        <f>'4.3.3 Input Sheet'!AH90</f>
        <v>0</v>
      </c>
      <c r="AI90" s="29">
        <f>'4.3.3 Input Sheet'!AI90</f>
        <v>0</v>
      </c>
      <c r="AJ90" s="29">
        <f>'4.3.3 Input Sheet'!AJ90</f>
        <v>0</v>
      </c>
      <c r="AK90" s="29">
        <f>'4.3.3 Input Sheet'!AK90</f>
        <v>0</v>
      </c>
      <c r="AL90" s="29">
        <f>'4.3.3 Input Sheet'!AL90</f>
        <v>0</v>
      </c>
      <c r="AM90" s="40"/>
      <c r="AO90" s="9" t="str">
        <f>+'4.3.1 Risk Matrix'!L$19</f>
        <v>RI5</v>
      </c>
      <c r="AP90" s="9" t="str">
        <f>+'4.3.1 Risk Matrix'!M$19</f>
        <v>RI5</v>
      </c>
      <c r="AQ90" s="9" t="str">
        <f>+'4.3.1 Risk Matrix'!N$19</f>
        <v>RI5</v>
      </c>
      <c r="AR90" s="9" t="str">
        <f>+'4.3.1 Risk Matrix'!O$19</f>
        <v>RI5</v>
      </c>
      <c r="AS90" s="9" t="str">
        <f>+'4.3.1 Risk Matrix'!P$19</f>
        <v>RI4</v>
      </c>
      <c r="AV90" s="21" t="str">
        <f t="shared" si="107"/>
        <v>NTS Offtakes</v>
      </c>
      <c r="AW90" s="21" t="str">
        <f t="shared" si="108"/>
        <v>Regulators System</v>
      </c>
      <c r="AX90" s="21" t="str">
        <f t="shared" si="114"/>
        <v>NTS OfftakesRegulators System</v>
      </c>
      <c r="AY90" s="21">
        <f t="shared" si="115"/>
        <v>0</v>
      </c>
      <c r="AZ90" s="21">
        <f t="shared" si="116"/>
        <v>0</v>
      </c>
      <c r="BA90" s="21">
        <f t="shared" si="117"/>
        <v>0</v>
      </c>
      <c r="BB90" s="21">
        <f t="shared" si="118"/>
        <v>0</v>
      </c>
      <c r="BC90" s="21">
        <f t="shared" si="119"/>
        <v>0</v>
      </c>
      <c r="BF90" s="21">
        <f t="shared" si="120"/>
        <v>0</v>
      </c>
      <c r="BG90" s="21">
        <f t="shared" si="121"/>
        <v>0</v>
      </c>
      <c r="BH90" s="21">
        <f t="shared" si="122"/>
        <v>0</v>
      </c>
      <c r="BI90" s="21">
        <f t="shared" si="123"/>
        <v>0</v>
      </c>
      <c r="BJ90" s="21">
        <f t="shared" si="124"/>
        <v>0</v>
      </c>
      <c r="BM90" s="21">
        <f t="shared" si="125"/>
        <v>0</v>
      </c>
      <c r="BN90" s="21">
        <f t="shared" si="126"/>
        <v>0</v>
      </c>
      <c r="BO90" s="21">
        <f t="shared" si="127"/>
        <v>0</v>
      </c>
      <c r="BP90" s="21">
        <f t="shared" si="128"/>
        <v>0</v>
      </c>
      <c r="BQ90" s="21">
        <f t="shared" si="129"/>
        <v>0</v>
      </c>
      <c r="BT90" s="21">
        <f t="shared" si="130"/>
        <v>0</v>
      </c>
      <c r="BU90" s="21">
        <f t="shared" si="131"/>
        <v>0</v>
      </c>
      <c r="BV90" s="21">
        <f t="shared" si="132"/>
        <v>0</v>
      </c>
      <c r="BW90" s="21">
        <f t="shared" si="133"/>
        <v>0</v>
      </c>
      <c r="BX90" s="21">
        <f t="shared" si="134"/>
        <v>0</v>
      </c>
      <c r="CA90" s="21">
        <f t="shared" si="135"/>
        <v>0</v>
      </c>
      <c r="CB90" s="21">
        <f t="shared" si="136"/>
        <v>0</v>
      </c>
      <c r="CC90" s="21">
        <f t="shared" si="137"/>
        <v>0</v>
      </c>
      <c r="CD90" s="21">
        <f t="shared" si="138"/>
        <v>0</v>
      </c>
      <c r="CE90" s="21">
        <f t="shared" si="139"/>
        <v>0</v>
      </c>
    </row>
    <row r="91" spans="1:83">
      <c r="A91" s="185"/>
      <c r="B91" s="179"/>
      <c r="C91" s="37" t="s">
        <v>53</v>
      </c>
      <c r="D91" s="38" t="s">
        <v>43</v>
      </c>
      <c r="E91" s="39"/>
      <c r="F91" s="29">
        <f>'4.3.3 Input Sheet'!F91</f>
        <v>0</v>
      </c>
      <c r="G91" s="29">
        <f>'4.3.3 Input Sheet'!G91</f>
        <v>0</v>
      </c>
      <c r="H91" s="29">
        <f>'4.3.3 Input Sheet'!H91</f>
        <v>0</v>
      </c>
      <c r="I91" s="29">
        <f>'4.3.3 Input Sheet'!I91</f>
        <v>0</v>
      </c>
      <c r="J91" s="29">
        <f>'4.3.3 Input Sheet'!J91</f>
        <v>0</v>
      </c>
      <c r="K91" s="40"/>
      <c r="M91" s="29">
        <f>'4.3.3 Input Sheet'!M91</f>
        <v>0</v>
      </c>
      <c r="N91" s="29">
        <f>'4.3.3 Input Sheet'!N91</f>
        <v>0</v>
      </c>
      <c r="O91" s="29">
        <f>'4.3.3 Input Sheet'!O91</f>
        <v>0</v>
      </c>
      <c r="P91" s="29">
        <f>'4.3.3 Input Sheet'!P91</f>
        <v>0</v>
      </c>
      <c r="Q91" s="29">
        <f>'4.3.3 Input Sheet'!Q91</f>
        <v>0</v>
      </c>
      <c r="R91" s="40"/>
      <c r="T91" s="29">
        <f>'4.3.3 Input Sheet'!T91</f>
        <v>0</v>
      </c>
      <c r="U91" s="29">
        <f>'4.3.3 Input Sheet'!U91</f>
        <v>0</v>
      </c>
      <c r="V91" s="29">
        <f>'4.3.3 Input Sheet'!V91</f>
        <v>0</v>
      </c>
      <c r="W91" s="29">
        <f>'4.3.3 Input Sheet'!W91</f>
        <v>0</v>
      </c>
      <c r="X91" s="29">
        <f>'4.3.3 Input Sheet'!X91</f>
        <v>0</v>
      </c>
      <c r="Y91" s="40"/>
      <c r="AA91" s="29">
        <f>'4.3.3 Input Sheet'!AA91</f>
        <v>0</v>
      </c>
      <c r="AB91" s="29">
        <f>'4.3.3 Input Sheet'!AB91</f>
        <v>0</v>
      </c>
      <c r="AC91" s="29">
        <f>'4.3.3 Input Sheet'!AC91</f>
        <v>0</v>
      </c>
      <c r="AD91" s="29">
        <f>'4.3.3 Input Sheet'!AD91</f>
        <v>0</v>
      </c>
      <c r="AE91" s="29">
        <f>'4.3.3 Input Sheet'!AE91</f>
        <v>0</v>
      </c>
      <c r="AF91" s="40"/>
      <c r="AH91" s="29">
        <f>'4.3.3 Input Sheet'!AH91</f>
        <v>0</v>
      </c>
      <c r="AI91" s="29">
        <f>'4.3.3 Input Sheet'!AI91</f>
        <v>0</v>
      </c>
      <c r="AJ91" s="29">
        <f>'4.3.3 Input Sheet'!AJ91</f>
        <v>0</v>
      </c>
      <c r="AK91" s="29">
        <f>'4.3.3 Input Sheet'!AK91</f>
        <v>0</v>
      </c>
      <c r="AL91" s="29">
        <f>'4.3.3 Input Sheet'!AL91</f>
        <v>0</v>
      </c>
      <c r="AM91" s="40"/>
      <c r="AO91" s="9" t="str">
        <f>+'4.3.1 Risk Matrix'!L$19</f>
        <v>RI5</v>
      </c>
      <c r="AP91" s="9" t="str">
        <f>+'4.3.1 Risk Matrix'!M$19</f>
        <v>RI5</v>
      </c>
      <c r="AQ91" s="9" t="str">
        <f>+'4.3.1 Risk Matrix'!N$19</f>
        <v>RI5</v>
      </c>
      <c r="AR91" s="9" t="str">
        <f>+'4.3.1 Risk Matrix'!O$19</f>
        <v>RI5</v>
      </c>
      <c r="AS91" s="9" t="str">
        <f>+'4.3.1 Risk Matrix'!P$19</f>
        <v>RI4</v>
      </c>
      <c r="AV91" s="21" t="str">
        <f t="shared" si="107"/>
        <v>NTS Offtakes</v>
      </c>
      <c r="AW91" s="21" t="str">
        <f t="shared" si="108"/>
        <v>Slam Shut System</v>
      </c>
      <c r="AX91" s="21" t="str">
        <f t="shared" si="114"/>
        <v>NTS OfftakesSlam Shut System</v>
      </c>
      <c r="AY91" s="21">
        <f t="shared" si="115"/>
        <v>0</v>
      </c>
      <c r="AZ91" s="21">
        <f t="shared" si="116"/>
        <v>0</v>
      </c>
      <c r="BA91" s="21">
        <f t="shared" si="117"/>
        <v>0</v>
      </c>
      <c r="BB91" s="21">
        <f t="shared" si="118"/>
        <v>0</v>
      </c>
      <c r="BC91" s="21">
        <f t="shared" si="119"/>
        <v>0</v>
      </c>
      <c r="BF91" s="21">
        <f t="shared" si="120"/>
        <v>0</v>
      </c>
      <c r="BG91" s="21">
        <f t="shared" si="121"/>
        <v>0</v>
      </c>
      <c r="BH91" s="21">
        <f t="shared" si="122"/>
        <v>0</v>
      </c>
      <c r="BI91" s="21">
        <f t="shared" si="123"/>
        <v>0</v>
      </c>
      <c r="BJ91" s="21">
        <f t="shared" si="124"/>
        <v>0</v>
      </c>
      <c r="BM91" s="21">
        <f t="shared" si="125"/>
        <v>0</v>
      </c>
      <c r="BN91" s="21">
        <f t="shared" si="126"/>
        <v>0</v>
      </c>
      <c r="BO91" s="21">
        <f t="shared" si="127"/>
        <v>0</v>
      </c>
      <c r="BP91" s="21">
        <f t="shared" si="128"/>
        <v>0</v>
      </c>
      <c r="BQ91" s="21">
        <f t="shared" si="129"/>
        <v>0</v>
      </c>
      <c r="BT91" s="21">
        <f t="shared" si="130"/>
        <v>0</v>
      </c>
      <c r="BU91" s="21">
        <f t="shared" si="131"/>
        <v>0</v>
      </c>
      <c r="BV91" s="21">
        <f t="shared" si="132"/>
        <v>0</v>
      </c>
      <c r="BW91" s="21">
        <f t="shared" si="133"/>
        <v>0</v>
      </c>
      <c r="BX91" s="21">
        <f t="shared" si="134"/>
        <v>0</v>
      </c>
      <c r="CA91" s="21">
        <f t="shared" si="135"/>
        <v>0</v>
      </c>
      <c r="CB91" s="21">
        <f t="shared" si="136"/>
        <v>0</v>
      </c>
      <c r="CC91" s="21">
        <f t="shared" si="137"/>
        <v>0</v>
      </c>
      <c r="CD91" s="21">
        <f t="shared" si="138"/>
        <v>0</v>
      </c>
      <c r="CE91" s="21">
        <f t="shared" si="139"/>
        <v>0</v>
      </c>
    </row>
    <row r="92" spans="1:83">
      <c r="A92" s="185"/>
      <c r="B92" s="179"/>
      <c r="C92" s="37" t="s">
        <v>54</v>
      </c>
      <c r="D92" s="38" t="s">
        <v>43</v>
      </c>
      <c r="E92" s="39"/>
      <c r="F92" s="29">
        <f>'4.3.3 Input Sheet'!F92</f>
        <v>0</v>
      </c>
      <c r="G92" s="29">
        <f>'4.3.3 Input Sheet'!G92</f>
        <v>0</v>
      </c>
      <c r="H92" s="29">
        <f>'4.3.3 Input Sheet'!H92</f>
        <v>0</v>
      </c>
      <c r="I92" s="29">
        <f>'4.3.3 Input Sheet'!I92</f>
        <v>0</v>
      </c>
      <c r="J92" s="29">
        <f>'4.3.3 Input Sheet'!J92</f>
        <v>0</v>
      </c>
      <c r="K92" s="40"/>
      <c r="M92" s="29">
        <f>'4.3.3 Input Sheet'!M92</f>
        <v>0</v>
      </c>
      <c r="N92" s="29">
        <f>'4.3.3 Input Sheet'!N92</f>
        <v>0</v>
      </c>
      <c r="O92" s="29">
        <f>'4.3.3 Input Sheet'!O92</f>
        <v>0</v>
      </c>
      <c r="P92" s="29">
        <f>'4.3.3 Input Sheet'!P92</f>
        <v>0</v>
      </c>
      <c r="Q92" s="29">
        <f>'4.3.3 Input Sheet'!Q92</f>
        <v>0</v>
      </c>
      <c r="R92" s="40"/>
      <c r="T92" s="29">
        <f>'4.3.3 Input Sheet'!T92</f>
        <v>0</v>
      </c>
      <c r="U92" s="29">
        <f>'4.3.3 Input Sheet'!U92</f>
        <v>0</v>
      </c>
      <c r="V92" s="29">
        <f>'4.3.3 Input Sheet'!V92</f>
        <v>0</v>
      </c>
      <c r="W92" s="29">
        <f>'4.3.3 Input Sheet'!W92</f>
        <v>0</v>
      </c>
      <c r="X92" s="29">
        <f>'4.3.3 Input Sheet'!X92</f>
        <v>0</v>
      </c>
      <c r="Y92" s="40"/>
      <c r="AA92" s="29">
        <f>'4.3.3 Input Sheet'!AA92</f>
        <v>0</v>
      </c>
      <c r="AB92" s="29">
        <f>'4.3.3 Input Sheet'!AB92</f>
        <v>0</v>
      </c>
      <c r="AC92" s="29">
        <f>'4.3.3 Input Sheet'!AC92</f>
        <v>0</v>
      </c>
      <c r="AD92" s="29">
        <f>'4.3.3 Input Sheet'!AD92</f>
        <v>0</v>
      </c>
      <c r="AE92" s="29">
        <f>'4.3.3 Input Sheet'!AE92</f>
        <v>0</v>
      </c>
      <c r="AF92" s="40"/>
      <c r="AH92" s="29">
        <f>'4.3.3 Input Sheet'!AH92</f>
        <v>0</v>
      </c>
      <c r="AI92" s="29">
        <f>'4.3.3 Input Sheet'!AI92</f>
        <v>0</v>
      </c>
      <c r="AJ92" s="29">
        <f>'4.3.3 Input Sheet'!AJ92</f>
        <v>0</v>
      </c>
      <c r="AK92" s="29">
        <f>'4.3.3 Input Sheet'!AK92</f>
        <v>0</v>
      </c>
      <c r="AL92" s="29">
        <f>'4.3.3 Input Sheet'!AL92</f>
        <v>0</v>
      </c>
      <c r="AM92" s="40"/>
      <c r="AO92" s="9" t="str">
        <f>+'4.3.1 Risk Matrix'!L$19</f>
        <v>RI5</v>
      </c>
      <c r="AP92" s="9" t="str">
        <f>+'4.3.1 Risk Matrix'!M$19</f>
        <v>RI5</v>
      </c>
      <c r="AQ92" s="9" t="str">
        <f>+'4.3.1 Risk Matrix'!N$19</f>
        <v>RI5</v>
      </c>
      <c r="AR92" s="9" t="str">
        <f>+'4.3.1 Risk Matrix'!O$19</f>
        <v>RI5</v>
      </c>
      <c r="AS92" s="9" t="str">
        <f>+'4.3.1 Risk Matrix'!P$19</f>
        <v>RI4</v>
      </c>
      <c r="AV92" s="21" t="str">
        <f t="shared" si="107"/>
        <v>NTS Offtakes</v>
      </c>
      <c r="AW92" s="21" t="str">
        <f t="shared" si="108"/>
        <v>Filter System</v>
      </c>
      <c r="AX92" s="21" t="str">
        <f t="shared" si="114"/>
        <v>NTS OfftakesFilter System</v>
      </c>
      <c r="AY92" s="21">
        <f t="shared" si="115"/>
        <v>0</v>
      </c>
      <c r="AZ92" s="21">
        <f t="shared" si="116"/>
        <v>0</v>
      </c>
      <c r="BA92" s="21">
        <f t="shared" si="117"/>
        <v>0</v>
      </c>
      <c r="BB92" s="21">
        <f t="shared" si="118"/>
        <v>0</v>
      </c>
      <c r="BC92" s="21">
        <f t="shared" si="119"/>
        <v>0</v>
      </c>
      <c r="BF92" s="21">
        <f t="shared" si="120"/>
        <v>0</v>
      </c>
      <c r="BG92" s="21">
        <f t="shared" si="121"/>
        <v>0</v>
      </c>
      <c r="BH92" s="21">
        <f t="shared" si="122"/>
        <v>0</v>
      </c>
      <c r="BI92" s="21">
        <f t="shared" si="123"/>
        <v>0</v>
      </c>
      <c r="BJ92" s="21">
        <f t="shared" si="124"/>
        <v>0</v>
      </c>
      <c r="BM92" s="21">
        <f t="shared" si="125"/>
        <v>0</v>
      </c>
      <c r="BN92" s="21">
        <f t="shared" si="126"/>
        <v>0</v>
      </c>
      <c r="BO92" s="21">
        <f t="shared" si="127"/>
        <v>0</v>
      </c>
      <c r="BP92" s="21">
        <f t="shared" si="128"/>
        <v>0</v>
      </c>
      <c r="BQ92" s="21">
        <f t="shared" si="129"/>
        <v>0</v>
      </c>
      <c r="BT92" s="21">
        <f t="shared" si="130"/>
        <v>0</v>
      </c>
      <c r="BU92" s="21">
        <f t="shared" si="131"/>
        <v>0</v>
      </c>
      <c r="BV92" s="21">
        <f t="shared" si="132"/>
        <v>0</v>
      </c>
      <c r="BW92" s="21">
        <f t="shared" si="133"/>
        <v>0</v>
      </c>
      <c r="BX92" s="21">
        <f t="shared" si="134"/>
        <v>0</v>
      </c>
      <c r="CA92" s="21">
        <f t="shared" si="135"/>
        <v>0</v>
      </c>
      <c r="CB92" s="21">
        <f t="shared" si="136"/>
        <v>0</v>
      </c>
      <c r="CC92" s="21">
        <f t="shared" si="137"/>
        <v>0</v>
      </c>
      <c r="CD92" s="21">
        <f t="shared" si="138"/>
        <v>0</v>
      </c>
      <c r="CE92" s="21">
        <f t="shared" si="139"/>
        <v>0</v>
      </c>
    </row>
    <row r="93" spans="1:83">
      <c r="A93" s="185"/>
      <c r="B93" s="179"/>
      <c r="C93" s="37" t="s">
        <v>55</v>
      </c>
      <c r="D93" s="38" t="s">
        <v>43</v>
      </c>
      <c r="E93" s="39"/>
      <c r="F93" s="29">
        <f>'4.3.3 Input Sheet'!F93</f>
        <v>0</v>
      </c>
      <c r="G93" s="29">
        <f>'4.3.3 Input Sheet'!G93</f>
        <v>0</v>
      </c>
      <c r="H93" s="29">
        <f>'4.3.3 Input Sheet'!H93</f>
        <v>0</v>
      </c>
      <c r="I93" s="29">
        <f>'4.3.3 Input Sheet'!I93</f>
        <v>0</v>
      </c>
      <c r="J93" s="29">
        <f>'4.3.3 Input Sheet'!J93</f>
        <v>0</v>
      </c>
      <c r="K93" s="40"/>
      <c r="M93" s="29">
        <f>'4.3.3 Input Sheet'!M93</f>
        <v>0</v>
      </c>
      <c r="N93" s="29">
        <f>'4.3.3 Input Sheet'!N93</f>
        <v>0</v>
      </c>
      <c r="O93" s="29">
        <f>'4.3.3 Input Sheet'!O93</f>
        <v>0</v>
      </c>
      <c r="P93" s="29">
        <f>'4.3.3 Input Sheet'!P93</f>
        <v>0</v>
      </c>
      <c r="Q93" s="29">
        <f>'4.3.3 Input Sheet'!Q93</f>
        <v>0</v>
      </c>
      <c r="R93" s="40"/>
      <c r="T93" s="29">
        <f>'4.3.3 Input Sheet'!T93</f>
        <v>0</v>
      </c>
      <c r="U93" s="29">
        <f>'4.3.3 Input Sheet'!U93</f>
        <v>0</v>
      </c>
      <c r="V93" s="29">
        <f>'4.3.3 Input Sheet'!V93</f>
        <v>0</v>
      </c>
      <c r="W93" s="29">
        <f>'4.3.3 Input Sheet'!W93</f>
        <v>0</v>
      </c>
      <c r="X93" s="29">
        <f>'4.3.3 Input Sheet'!X93</f>
        <v>0</v>
      </c>
      <c r="Y93" s="40"/>
      <c r="AA93" s="29">
        <f>'4.3.3 Input Sheet'!AA93</f>
        <v>0</v>
      </c>
      <c r="AB93" s="29">
        <f>'4.3.3 Input Sheet'!AB93</f>
        <v>0</v>
      </c>
      <c r="AC93" s="29">
        <f>'4.3.3 Input Sheet'!AC93</f>
        <v>0</v>
      </c>
      <c r="AD93" s="29">
        <f>'4.3.3 Input Sheet'!AD93</f>
        <v>0</v>
      </c>
      <c r="AE93" s="29">
        <f>'4.3.3 Input Sheet'!AE93</f>
        <v>0</v>
      </c>
      <c r="AF93" s="40"/>
      <c r="AH93" s="29">
        <f>'4.3.3 Input Sheet'!AH93</f>
        <v>0</v>
      </c>
      <c r="AI93" s="29">
        <f>'4.3.3 Input Sheet'!AI93</f>
        <v>0</v>
      </c>
      <c r="AJ93" s="29">
        <f>'4.3.3 Input Sheet'!AJ93</f>
        <v>0</v>
      </c>
      <c r="AK93" s="29">
        <f>'4.3.3 Input Sheet'!AK93</f>
        <v>0</v>
      </c>
      <c r="AL93" s="29">
        <f>'4.3.3 Input Sheet'!AL93</f>
        <v>0</v>
      </c>
      <c r="AM93" s="40"/>
      <c r="AO93" s="9" t="str">
        <f>+'4.3.1 Risk Matrix'!L$19</f>
        <v>RI5</v>
      </c>
      <c r="AP93" s="9" t="str">
        <f>+'4.3.1 Risk Matrix'!M$19</f>
        <v>RI5</v>
      </c>
      <c r="AQ93" s="9" t="str">
        <f>+'4.3.1 Risk Matrix'!N$19</f>
        <v>RI5</v>
      </c>
      <c r="AR93" s="9" t="str">
        <f>+'4.3.1 Risk Matrix'!O$19</f>
        <v>RI5</v>
      </c>
      <c r="AS93" s="9" t="str">
        <f>+'4.3.1 Risk Matrix'!P$19</f>
        <v>RI4</v>
      </c>
      <c r="AV93" s="21" t="str">
        <f t="shared" si="107"/>
        <v>NTS Offtakes</v>
      </c>
      <c r="AW93" s="21" t="str">
        <f t="shared" si="108"/>
        <v>Pre-heating System</v>
      </c>
      <c r="AX93" s="21" t="str">
        <f t="shared" si="114"/>
        <v>NTS OfftakesPre-heating System</v>
      </c>
      <c r="AY93" s="21">
        <f t="shared" si="115"/>
        <v>0</v>
      </c>
      <c r="AZ93" s="21">
        <f t="shared" si="116"/>
        <v>0</v>
      </c>
      <c r="BA93" s="21">
        <f t="shared" si="117"/>
        <v>0</v>
      </c>
      <c r="BB93" s="21">
        <f t="shared" si="118"/>
        <v>0</v>
      </c>
      <c r="BC93" s="21">
        <f t="shared" si="119"/>
        <v>0</v>
      </c>
      <c r="BF93" s="21">
        <f t="shared" si="120"/>
        <v>0</v>
      </c>
      <c r="BG93" s="21">
        <f t="shared" si="121"/>
        <v>0</v>
      </c>
      <c r="BH93" s="21">
        <f t="shared" si="122"/>
        <v>0</v>
      </c>
      <c r="BI93" s="21">
        <f t="shared" si="123"/>
        <v>0</v>
      </c>
      <c r="BJ93" s="21">
        <f t="shared" si="124"/>
        <v>0</v>
      </c>
      <c r="BM93" s="21">
        <f t="shared" si="125"/>
        <v>0</v>
      </c>
      <c r="BN93" s="21">
        <f t="shared" si="126"/>
        <v>0</v>
      </c>
      <c r="BO93" s="21">
        <f t="shared" si="127"/>
        <v>0</v>
      </c>
      <c r="BP93" s="21">
        <f t="shared" si="128"/>
        <v>0</v>
      </c>
      <c r="BQ93" s="21">
        <f t="shared" si="129"/>
        <v>0</v>
      </c>
      <c r="BT93" s="21">
        <f t="shared" si="130"/>
        <v>0</v>
      </c>
      <c r="BU93" s="21">
        <f t="shared" si="131"/>
        <v>0</v>
      </c>
      <c r="BV93" s="21">
        <f t="shared" si="132"/>
        <v>0</v>
      </c>
      <c r="BW93" s="21">
        <f t="shared" si="133"/>
        <v>0</v>
      </c>
      <c r="BX93" s="21">
        <f t="shared" si="134"/>
        <v>0</v>
      </c>
      <c r="CA93" s="21">
        <f t="shared" si="135"/>
        <v>0</v>
      </c>
      <c r="CB93" s="21">
        <f t="shared" si="136"/>
        <v>0</v>
      </c>
      <c r="CC93" s="21">
        <f t="shared" si="137"/>
        <v>0</v>
      </c>
      <c r="CD93" s="21">
        <f t="shared" si="138"/>
        <v>0</v>
      </c>
      <c r="CE93" s="21">
        <f t="shared" si="139"/>
        <v>0</v>
      </c>
    </row>
    <row r="94" spans="1:83">
      <c r="A94" s="185"/>
      <c r="B94" s="179"/>
      <c r="C94" s="37" t="s">
        <v>56</v>
      </c>
      <c r="D94" s="38" t="s">
        <v>43</v>
      </c>
      <c r="E94" s="39"/>
      <c r="F94" s="29">
        <f>'4.3.3 Input Sheet'!F94</f>
        <v>0</v>
      </c>
      <c r="G94" s="29">
        <f>'4.3.3 Input Sheet'!G94</f>
        <v>0</v>
      </c>
      <c r="H94" s="29">
        <f>'4.3.3 Input Sheet'!H94</f>
        <v>0</v>
      </c>
      <c r="I94" s="29">
        <f>'4.3.3 Input Sheet'!I94</f>
        <v>0</v>
      </c>
      <c r="J94" s="29">
        <f>'4.3.3 Input Sheet'!J94</f>
        <v>0</v>
      </c>
      <c r="K94" s="40"/>
      <c r="M94" s="29">
        <f>'4.3.3 Input Sheet'!M94</f>
        <v>0</v>
      </c>
      <c r="N94" s="29">
        <f>'4.3.3 Input Sheet'!N94</f>
        <v>0</v>
      </c>
      <c r="O94" s="29">
        <f>'4.3.3 Input Sheet'!O94</f>
        <v>0</v>
      </c>
      <c r="P94" s="29">
        <f>'4.3.3 Input Sheet'!P94</f>
        <v>0</v>
      </c>
      <c r="Q94" s="29">
        <f>'4.3.3 Input Sheet'!Q94</f>
        <v>0</v>
      </c>
      <c r="R94" s="40"/>
      <c r="T94" s="29">
        <f>'4.3.3 Input Sheet'!T94</f>
        <v>0</v>
      </c>
      <c r="U94" s="29">
        <f>'4.3.3 Input Sheet'!U94</f>
        <v>0</v>
      </c>
      <c r="V94" s="29">
        <f>'4.3.3 Input Sheet'!V94</f>
        <v>0</v>
      </c>
      <c r="W94" s="29">
        <f>'4.3.3 Input Sheet'!W94</f>
        <v>0</v>
      </c>
      <c r="X94" s="29">
        <f>'4.3.3 Input Sheet'!X94</f>
        <v>0</v>
      </c>
      <c r="Y94" s="40"/>
      <c r="AA94" s="29">
        <f>'4.3.3 Input Sheet'!AA94</f>
        <v>0</v>
      </c>
      <c r="AB94" s="29">
        <f>'4.3.3 Input Sheet'!AB94</f>
        <v>0</v>
      </c>
      <c r="AC94" s="29">
        <f>'4.3.3 Input Sheet'!AC94</f>
        <v>0</v>
      </c>
      <c r="AD94" s="29">
        <f>'4.3.3 Input Sheet'!AD94</f>
        <v>0</v>
      </c>
      <c r="AE94" s="29">
        <f>'4.3.3 Input Sheet'!AE94</f>
        <v>0</v>
      </c>
      <c r="AF94" s="40"/>
      <c r="AH94" s="29">
        <f>'4.3.3 Input Sheet'!AH94</f>
        <v>0</v>
      </c>
      <c r="AI94" s="29">
        <f>'4.3.3 Input Sheet'!AI94</f>
        <v>0</v>
      </c>
      <c r="AJ94" s="29">
        <f>'4.3.3 Input Sheet'!AJ94</f>
        <v>0</v>
      </c>
      <c r="AK94" s="29">
        <f>'4.3.3 Input Sheet'!AK94</f>
        <v>0</v>
      </c>
      <c r="AL94" s="29">
        <f>'4.3.3 Input Sheet'!AL94</f>
        <v>0</v>
      </c>
      <c r="AM94" s="40"/>
      <c r="AO94" s="9" t="str">
        <f>+'4.3.1 Risk Matrix'!L$19</f>
        <v>RI5</v>
      </c>
      <c r="AP94" s="9" t="str">
        <f>+'4.3.1 Risk Matrix'!M$19</f>
        <v>RI5</v>
      </c>
      <c r="AQ94" s="9" t="str">
        <f>+'4.3.1 Risk Matrix'!N$19</f>
        <v>RI5</v>
      </c>
      <c r="AR94" s="9" t="str">
        <f>+'4.3.1 Risk Matrix'!O$19</f>
        <v>RI5</v>
      </c>
      <c r="AS94" s="9" t="str">
        <f>+'4.3.1 Risk Matrix'!P$19</f>
        <v>RI4</v>
      </c>
      <c r="AV94" s="21" t="str">
        <f t="shared" si="107"/>
        <v>NTS Offtakes</v>
      </c>
      <c r="AW94" s="21" t="str">
        <f t="shared" si="108"/>
        <v>Odorisation System</v>
      </c>
      <c r="AX94" s="21" t="str">
        <f t="shared" si="114"/>
        <v>NTS OfftakesOdorisation System</v>
      </c>
      <c r="AY94" s="21">
        <f t="shared" si="115"/>
        <v>0</v>
      </c>
      <c r="AZ94" s="21">
        <f t="shared" si="116"/>
        <v>0</v>
      </c>
      <c r="BA94" s="21">
        <f t="shared" si="117"/>
        <v>0</v>
      </c>
      <c r="BB94" s="21">
        <f t="shared" si="118"/>
        <v>0</v>
      </c>
      <c r="BC94" s="21">
        <f t="shared" si="119"/>
        <v>0</v>
      </c>
      <c r="BF94" s="21">
        <f t="shared" si="120"/>
        <v>0</v>
      </c>
      <c r="BG94" s="21">
        <f t="shared" si="121"/>
        <v>0</v>
      </c>
      <c r="BH94" s="21">
        <f t="shared" si="122"/>
        <v>0</v>
      </c>
      <c r="BI94" s="21">
        <f t="shared" si="123"/>
        <v>0</v>
      </c>
      <c r="BJ94" s="21">
        <f t="shared" si="124"/>
        <v>0</v>
      </c>
      <c r="BM94" s="21">
        <f t="shared" si="125"/>
        <v>0</v>
      </c>
      <c r="BN94" s="21">
        <f t="shared" si="126"/>
        <v>0</v>
      </c>
      <c r="BO94" s="21">
        <f t="shared" si="127"/>
        <v>0</v>
      </c>
      <c r="BP94" s="21">
        <f t="shared" si="128"/>
        <v>0</v>
      </c>
      <c r="BQ94" s="21">
        <f t="shared" si="129"/>
        <v>0</v>
      </c>
      <c r="BT94" s="21">
        <f t="shared" si="130"/>
        <v>0</v>
      </c>
      <c r="BU94" s="21">
        <f t="shared" si="131"/>
        <v>0</v>
      </c>
      <c r="BV94" s="21">
        <f t="shared" si="132"/>
        <v>0</v>
      </c>
      <c r="BW94" s="21">
        <f t="shared" si="133"/>
        <v>0</v>
      </c>
      <c r="BX94" s="21">
        <f t="shared" si="134"/>
        <v>0</v>
      </c>
      <c r="CA94" s="21">
        <f t="shared" si="135"/>
        <v>0</v>
      </c>
      <c r="CB94" s="21">
        <f t="shared" si="136"/>
        <v>0</v>
      </c>
      <c r="CC94" s="21">
        <f t="shared" si="137"/>
        <v>0</v>
      </c>
      <c r="CD94" s="21">
        <f t="shared" si="138"/>
        <v>0</v>
      </c>
      <c r="CE94" s="21">
        <f t="shared" si="139"/>
        <v>0</v>
      </c>
    </row>
    <row r="95" spans="1:83">
      <c r="A95" s="185"/>
      <c r="B95" s="179"/>
      <c r="C95" s="37" t="s">
        <v>57</v>
      </c>
      <c r="D95" s="38" t="s">
        <v>43</v>
      </c>
      <c r="E95" s="39"/>
      <c r="F95" s="29">
        <f>'4.3.3 Input Sheet'!F95</f>
        <v>0</v>
      </c>
      <c r="G95" s="29">
        <f>'4.3.3 Input Sheet'!G95</f>
        <v>0</v>
      </c>
      <c r="H95" s="29">
        <f>'4.3.3 Input Sheet'!H95</f>
        <v>0</v>
      </c>
      <c r="I95" s="29">
        <f>'4.3.3 Input Sheet'!I95</f>
        <v>0</v>
      </c>
      <c r="J95" s="29">
        <f>'4.3.3 Input Sheet'!J95</f>
        <v>0</v>
      </c>
      <c r="K95" s="40"/>
      <c r="M95" s="29">
        <f>'4.3.3 Input Sheet'!M95</f>
        <v>0</v>
      </c>
      <c r="N95" s="29">
        <f>'4.3.3 Input Sheet'!N95</f>
        <v>0</v>
      </c>
      <c r="O95" s="29">
        <f>'4.3.3 Input Sheet'!O95</f>
        <v>0</v>
      </c>
      <c r="P95" s="29">
        <f>'4.3.3 Input Sheet'!P95</f>
        <v>0</v>
      </c>
      <c r="Q95" s="29">
        <f>'4.3.3 Input Sheet'!Q95</f>
        <v>0</v>
      </c>
      <c r="R95" s="40"/>
      <c r="T95" s="29">
        <f>'4.3.3 Input Sheet'!T95</f>
        <v>0</v>
      </c>
      <c r="U95" s="29">
        <f>'4.3.3 Input Sheet'!U95</f>
        <v>0</v>
      </c>
      <c r="V95" s="29">
        <f>'4.3.3 Input Sheet'!V95</f>
        <v>0</v>
      </c>
      <c r="W95" s="29">
        <f>'4.3.3 Input Sheet'!W95</f>
        <v>0</v>
      </c>
      <c r="X95" s="29">
        <f>'4.3.3 Input Sheet'!X95</f>
        <v>0</v>
      </c>
      <c r="Y95" s="40"/>
      <c r="AA95" s="29">
        <f>'4.3.3 Input Sheet'!AA95</f>
        <v>0</v>
      </c>
      <c r="AB95" s="29">
        <f>'4.3.3 Input Sheet'!AB95</f>
        <v>0</v>
      </c>
      <c r="AC95" s="29">
        <f>'4.3.3 Input Sheet'!AC95</f>
        <v>0</v>
      </c>
      <c r="AD95" s="29">
        <f>'4.3.3 Input Sheet'!AD95</f>
        <v>0</v>
      </c>
      <c r="AE95" s="29">
        <f>'4.3.3 Input Sheet'!AE95</f>
        <v>0</v>
      </c>
      <c r="AF95" s="40"/>
      <c r="AH95" s="29">
        <f>'4.3.3 Input Sheet'!AH95</f>
        <v>0</v>
      </c>
      <c r="AI95" s="29">
        <f>'4.3.3 Input Sheet'!AI95</f>
        <v>0</v>
      </c>
      <c r="AJ95" s="29">
        <f>'4.3.3 Input Sheet'!AJ95</f>
        <v>0</v>
      </c>
      <c r="AK95" s="29">
        <f>'4.3.3 Input Sheet'!AK95</f>
        <v>0</v>
      </c>
      <c r="AL95" s="29">
        <f>'4.3.3 Input Sheet'!AL95</f>
        <v>0</v>
      </c>
      <c r="AM95" s="40"/>
      <c r="AO95" s="9" t="str">
        <f>+'4.3.1 Risk Matrix'!L$19</f>
        <v>RI5</v>
      </c>
      <c r="AP95" s="9" t="str">
        <f>+'4.3.1 Risk Matrix'!M$19</f>
        <v>RI5</v>
      </c>
      <c r="AQ95" s="9" t="str">
        <f>+'4.3.1 Risk Matrix'!N$19</f>
        <v>RI5</v>
      </c>
      <c r="AR95" s="9" t="str">
        <f>+'4.3.1 Risk Matrix'!O$19</f>
        <v>RI5</v>
      </c>
      <c r="AS95" s="9" t="str">
        <f>+'4.3.1 Risk Matrix'!P$19</f>
        <v>RI4</v>
      </c>
      <c r="AV95" s="21" t="str">
        <f t="shared" si="107"/>
        <v>NTS Offtakes</v>
      </c>
      <c r="AW95" s="21" t="str">
        <f t="shared" si="108"/>
        <v>Metering System</v>
      </c>
      <c r="AX95" s="21" t="str">
        <f t="shared" si="114"/>
        <v>NTS OfftakesMetering System</v>
      </c>
      <c r="AY95" s="21">
        <f t="shared" si="115"/>
        <v>0</v>
      </c>
      <c r="AZ95" s="21">
        <f t="shared" si="116"/>
        <v>0</v>
      </c>
      <c r="BA95" s="21">
        <f t="shared" si="117"/>
        <v>0</v>
      </c>
      <c r="BB95" s="21">
        <f t="shared" si="118"/>
        <v>0</v>
      </c>
      <c r="BC95" s="21">
        <f t="shared" si="119"/>
        <v>0</v>
      </c>
      <c r="BF95" s="21">
        <f t="shared" si="120"/>
        <v>0</v>
      </c>
      <c r="BG95" s="21">
        <f t="shared" si="121"/>
        <v>0</v>
      </c>
      <c r="BH95" s="21">
        <f t="shared" si="122"/>
        <v>0</v>
      </c>
      <c r="BI95" s="21">
        <f t="shared" si="123"/>
        <v>0</v>
      </c>
      <c r="BJ95" s="21">
        <f t="shared" si="124"/>
        <v>0</v>
      </c>
      <c r="BM95" s="21">
        <f t="shared" si="125"/>
        <v>0</v>
      </c>
      <c r="BN95" s="21">
        <f t="shared" si="126"/>
        <v>0</v>
      </c>
      <c r="BO95" s="21">
        <f t="shared" si="127"/>
        <v>0</v>
      </c>
      <c r="BP95" s="21">
        <f t="shared" si="128"/>
        <v>0</v>
      </c>
      <c r="BQ95" s="21">
        <f t="shared" si="129"/>
        <v>0</v>
      </c>
      <c r="BT95" s="21">
        <f t="shared" si="130"/>
        <v>0</v>
      </c>
      <c r="BU95" s="21">
        <f t="shared" si="131"/>
        <v>0</v>
      </c>
      <c r="BV95" s="21">
        <f t="shared" si="132"/>
        <v>0</v>
      </c>
      <c r="BW95" s="21">
        <f t="shared" si="133"/>
        <v>0</v>
      </c>
      <c r="BX95" s="21">
        <f t="shared" si="134"/>
        <v>0</v>
      </c>
      <c r="CA95" s="21">
        <f t="shared" si="135"/>
        <v>0</v>
      </c>
      <c r="CB95" s="21">
        <f t="shared" si="136"/>
        <v>0</v>
      </c>
      <c r="CC95" s="21">
        <f t="shared" si="137"/>
        <v>0</v>
      </c>
      <c r="CD95" s="21">
        <f t="shared" si="138"/>
        <v>0</v>
      </c>
      <c r="CE95" s="21">
        <f t="shared" si="139"/>
        <v>0</v>
      </c>
    </row>
    <row r="96" spans="1:83">
      <c r="A96" s="185"/>
      <c r="B96" s="179"/>
      <c r="C96" s="37" t="s">
        <v>58</v>
      </c>
      <c r="D96" s="38" t="s">
        <v>44</v>
      </c>
      <c r="E96" s="39"/>
      <c r="F96" s="29">
        <f>'4.3.3 Input Sheet'!F96</f>
        <v>0</v>
      </c>
      <c r="G96" s="29">
        <f>'4.3.3 Input Sheet'!G96</f>
        <v>0</v>
      </c>
      <c r="H96" s="29">
        <f>'4.3.3 Input Sheet'!H96</f>
        <v>0</v>
      </c>
      <c r="I96" s="29">
        <f>'4.3.3 Input Sheet'!I96</f>
        <v>0</v>
      </c>
      <c r="J96" s="29">
        <f>'4.3.3 Input Sheet'!J96</f>
        <v>0</v>
      </c>
      <c r="K96" s="40"/>
      <c r="M96" s="29">
        <f>'4.3.3 Input Sheet'!M96</f>
        <v>0</v>
      </c>
      <c r="N96" s="29">
        <f>'4.3.3 Input Sheet'!N96</f>
        <v>0</v>
      </c>
      <c r="O96" s="29">
        <f>'4.3.3 Input Sheet'!O96</f>
        <v>0</v>
      </c>
      <c r="P96" s="29">
        <f>'4.3.3 Input Sheet'!P96</f>
        <v>0</v>
      </c>
      <c r="Q96" s="29">
        <f>'4.3.3 Input Sheet'!Q96</f>
        <v>0</v>
      </c>
      <c r="R96" s="40"/>
      <c r="T96" s="29">
        <f>'4.3.3 Input Sheet'!T96</f>
        <v>0</v>
      </c>
      <c r="U96" s="29">
        <f>'4.3.3 Input Sheet'!U96</f>
        <v>0</v>
      </c>
      <c r="V96" s="29">
        <f>'4.3.3 Input Sheet'!V96</f>
        <v>0</v>
      </c>
      <c r="W96" s="29">
        <f>'4.3.3 Input Sheet'!W96</f>
        <v>0</v>
      </c>
      <c r="X96" s="29">
        <f>'4.3.3 Input Sheet'!X96</f>
        <v>0</v>
      </c>
      <c r="Y96" s="40"/>
      <c r="AA96" s="29">
        <f>'4.3.3 Input Sheet'!AA96</f>
        <v>0</v>
      </c>
      <c r="AB96" s="29">
        <f>'4.3.3 Input Sheet'!AB96</f>
        <v>0</v>
      </c>
      <c r="AC96" s="29">
        <f>'4.3.3 Input Sheet'!AC96</f>
        <v>0</v>
      </c>
      <c r="AD96" s="29">
        <f>'4.3.3 Input Sheet'!AD96</f>
        <v>0</v>
      </c>
      <c r="AE96" s="29">
        <f>'4.3.3 Input Sheet'!AE96</f>
        <v>0</v>
      </c>
      <c r="AF96" s="40"/>
      <c r="AH96" s="29">
        <f>'4.3.3 Input Sheet'!AH96</f>
        <v>0</v>
      </c>
      <c r="AI96" s="29">
        <f>'4.3.3 Input Sheet'!AI96</f>
        <v>0</v>
      </c>
      <c r="AJ96" s="29">
        <f>'4.3.3 Input Sheet'!AJ96</f>
        <v>0</v>
      </c>
      <c r="AK96" s="29">
        <f>'4.3.3 Input Sheet'!AK96</f>
        <v>0</v>
      </c>
      <c r="AL96" s="29">
        <f>'4.3.3 Input Sheet'!AL96</f>
        <v>0</v>
      </c>
      <c r="AM96" s="40"/>
      <c r="AO96" s="9" t="str">
        <f>+'4.3.1 Risk Matrix'!L$19</f>
        <v>RI5</v>
      </c>
      <c r="AP96" s="9" t="str">
        <f>+'4.3.1 Risk Matrix'!M$19</f>
        <v>RI5</v>
      </c>
      <c r="AQ96" s="9" t="str">
        <f>+'4.3.1 Risk Matrix'!N$19</f>
        <v>RI5</v>
      </c>
      <c r="AR96" s="9" t="str">
        <f>+'4.3.1 Risk Matrix'!O$19</f>
        <v>RI5</v>
      </c>
      <c r="AS96" s="9" t="str">
        <f>+'4.3.1 Risk Matrix'!P$19</f>
        <v>RI4</v>
      </c>
      <c r="AV96" s="21" t="str">
        <f t="shared" si="107"/>
        <v>NTS Offtakes</v>
      </c>
      <c r="AW96" s="21" t="str">
        <f t="shared" si="108"/>
        <v>Buildings (no.’s)</v>
      </c>
      <c r="AX96" s="21" t="str">
        <f t="shared" si="114"/>
        <v>NTS OfftakesBuildings (no.’s)</v>
      </c>
      <c r="AY96" s="21">
        <f t="shared" si="115"/>
        <v>0</v>
      </c>
      <c r="AZ96" s="21">
        <f t="shared" si="116"/>
        <v>0</v>
      </c>
      <c r="BA96" s="21">
        <f t="shared" si="117"/>
        <v>0</v>
      </c>
      <c r="BB96" s="21">
        <f t="shared" si="118"/>
        <v>0</v>
      </c>
      <c r="BC96" s="21">
        <f t="shared" si="119"/>
        <v>0</v>
      </c>
      <c r="BF96" s="21">
        <f t="shared" si="120"/>
        <v>0</v>
      </c>
      <c r="BG96" s="21">
        <f t="shared" si="121"/>
        <v>0</v>
      </c>
      <c r="BH96" s="21">
        <f t="shared" si="122"/>
        <v>0</v>
      </c>
      <c r="BI96" s="21">
        <f t="shared" si="123"/>
        <v>0</v>
      </c>
      <c r="BJ96" s="21">
        <f t="shared" si="124"/>
        <v>0</v>
      </c>
      <c r="BM96" s="21">
        <f t="shared" si="125"/>
        <v>0</v>
      </c>
      <c r="BN96" s="21">
        <f t="shared" si="126"/>
        <v>0</v>
      </c>
      <c r="BO96" s="21">
        <f t="shared" si="127"/>
        <v>0</v>
      </c>
      <c r="BP96" s="21">
        <f t="shared" si="128"/>
        <v>0</v>
      </c>
      <c r="BQ96" s="21">
        <f t="shared" si="129"/>
        <v>0</v>
      </c>
      <c r="BT96" s="21">
        <f t="shared" si="130"/>
        <v>0</v>
      </c>
      <c r="BU96" s="21">
        <f t="shared" si="131"/>
        <v>0</v>
      </c>
      <c r="BV96" s="21">
        <f t="shared" si="132"/>
        <v>0</v>
      </c>
      <c r="BW96" s="21">
        <f t="shared" si="133"/>
        <v>0</v>
      </c>
      <c r="BX96" s="21">
        <f t="shared" si="134"/>
        <v>0</v>
      </c>
      <c r="CA96" s="21">
        <f t="shared" si="135"/>
        <v>0</v>
      </c>
      <c r="CB96" s="21">
        <f t="shared" si="136"/>
        <v>0</v>
      </c>
      <c r="CC96" s="21">
        <f t="shared" si="137"/>
        <v>0</v>
      </c>
      <c r="CD96" s="21">
        <f t="shared" si="138"/>
        <v>0</v>
      </c>
      <c r="CE96" s="21">
        <f t="shared" si="139"/>
        <v>0</v>
      </c>
    </row>
    <row r="97" spans="1:83">
      <c r="A97" s="185"/>
      <c r="B97" s="179"/>
      <c r="C97" s="37" t="s">
        <v>59</v>
      </c>
      <c r="D97" s="38" t="s">
        <v>44</v>
      </c>
      <c r="E97" s="39"/>
      <c r="F97" s="29">
        <f>'4.3.3 Input Sheet'!F97</f>
        <v>0</v>
      </c>
      <c r="G97" s="29">
        <f>'4.3.3 Input Sheet'!G97</f>
        <v>0</v>
      </c>
      <c r="H97" s="29">
        <f>'4.3.3 Input Sheet'!H97</f>
        <v>0</v>
      </c>
      <c r="I97" s="29">
        <f>'4.3.3 Input Sheet'!I97</f>
        <v>0</v>
      </c>
      <c r="J97" s="29">
        <f>'4.3.3 Input Sheet'!J97</f>
        <v>0</v>
      </c>
      <c r="K97" s="40"/>
      <c r="M97" s="29">
        <f>'4.3.3 Input Sheet'!M97</f>
        <v>0</v>
      </c>
      <c r="N97" s="29">
        <f>'4.3.3 Input Sheet'!N97</f>
        <v>0</v>
      </c>
      <c r="O97" s="29">
        <f>'4.3.3 Input Sheet'!O97</f>
        <v>0</v>
      </c>
      <c r="P97" s="29">
        <f>'4.3.3 Input Sheet'!P97</f>
        <v>0</v>
      </c>
      <c r="Q97" s="29">
        <f>'4.3.3 Input Sheet'!Q97</f>
        <v>0</v>
      </c>
      <c r="R97" s="40"/>
      <c r="T97" s="29">
        <f>'4.3.3 Input Sheet'!T97</f>
        <v>0</v>
      </c>
      <c r="U97" s="29">
        <f>'4.3.3 Input Sheet'!U97</f>
        <v>0</v>
      </c>
      <c r="V97" s="29">
        <f>'4.3.3 Input Sheet'!V97</f>
        <v>0</v>
      </c>
      <c r="W97" s="29">
        <f>'4.3.3 Input Sheet'!W97</f>
        <v>0</v>
      </c>
      <c r="X97" s="29">
        <f>'4.3.3 Input Sheet'!X97</f>
        <v>0</v>
      </c>
      <c r="Y97" s="40"/>
      <c r="AA97" s="29">
        <f>'4.3.3 Input Sheet'!AA97</f>
        <v>0</v>
      </c>
      <c r="AB97" s="29">
        <f>'4.3.3 Input Sheet'!AB97</f>
        <v>0</v>
      </c>
      <c r="AC97" s="29">
        <f>'4.3.3 Input Sheet'!AC97</f>
        <v>0</v>
      </c>
      <c r="AD97" s="29">
        <f>'4.3.3 Input Sheet'!AD97</f>
        <v>0</v>
      </c>
      <c r="AE97" s="29">
        <f>'4.3.3 Input Sheet'!AE97</f>
        <v>0</v>
      </c>
      <c r="AF97" s="40"/>
      <c r="AH97" s="29">
        <f>'4.3.3 Input Sheet'!AH97</f>
        <v>0</v>
      </c>
      <c r="AI97" s="29">
        <f>'4.3.3 Input Sheet'!AI97</f>
        <v>0</v>
      </c>
      <c r="AJ97" s="29">
        <f>'4.3.3 Input Sheet'!AJ97</f>
        <v>0</v>
      </c>
      <c r="AK97" s="29">
        <f>'4.3.3 Input Sheet'!AK97</f>
        <v>0</v>
      </c>
      <c r="AL97" s="29">
        <f>'4.3.3 Input Sheet'!AL97</f>
        <v>0</v>
      </c>
      <c r="AM97" s="40"/>
      <c r="AO97" s="9" t="str">
        <f>+'4.3.1 Risk Matrix'!L$19</f>
        <v>RI5</v>
      </c>
      <c r="AP97" s="9" t="str">
        <f>+'4.3.1 Risk Matrix'!M$19</f>
        <v>RI5</v>
      </c>
      <c r="AQ97" s="9" t="str">
        <f>+'4.3.1 Risk Matrix'!N$19</f>
        <v>RI5</v>
      </c>
      <c r="AR97" s="9" t="str">
        <f>+'4.3.1 Risk Matrix'!O$19</f>
        <v>RI5</v>
      </c>
      <c r="AS97" s="9" t="str">
        <f>+'4.3.1 Risk Matrix'!P$19</f>
        <v>RI4</v>
      </c>
      <c r="AV97" s="21" t="str">
        <f t="shared" si="107"/>
        <v>NTS Offtakes</v>
      </c>
      <c r="AW97" s="21" t="str">
        <f t="shared" si="108"/>
        <v>Fences (no’s  -Inc Security)</v>
      </c>
      <c r="AX97" s="21" t="str">
        <f t="shared" si="114"/>
        <v>NTS OfftakesFences (no’s  -Inc Security)</v>
      </c>
      <c r="AY97" s="21">
        <f t="shared" si="115"/>
        <v>0</v>
      </c>
      <c r="AZ97" s="21">
        <f t="shared" si="116"/>
        <v>0</v>
      </c>
      <c r="BA97" s="21">
        <f t="shared" si="117"/>
        <v>0</v>
      </c>
      <c r="BB97" s="21">
        <f t="shared" si="118"/>
        <v>0</v>
      </c>
      <c r="BC97" s="21">
        <f t="shared" si="119"/>
        <v>0</v>
      </c>
      <c r="BF97" s="21">
        <f t="shared" si="120"/>
        <v>0</v>
      </c>
      <c r="BG97" s="21">
        <f t="shared" si="121"/>
        <v>0</v>
      </c>
      <c r="BH97" s="21">
        <f t="shared" si="122"/>
        <v>0</v>
      </c>
      <c r="BI97" s="21">
        <f t="shared" si="123"/>
        <v>0</v>
      </c>
      <c r="BJ97" s="21">
        <f t="shared" si="124"/>
        <v>0</v>
      </c>
      <c r="BM97" s="21">
        <f t="shared" si="125"/>
        <v>0</v>
      </c>
      <c r="BN97" s="21">
        <f t="shared" si="126"/>
        <v>0</v>
      </c>
      <c r="BO97" s="21">
        <f t="shared" si="127"/>
        <v>0</v>
      </c>
      <c r="BP97" s="21">
        <f t="shared" si="128"/>
        <v>0</v>
      </c>
      <c r="BQ97" s="21">
        <f t="shared" si="129"/>
        <v>0</v>
      </c>
      <c r="BT97" s="21">
        <f t="shared" si="130"/>
        <v>0</v>
      </c>
      <c r="BU97" s="21">
        <f t="shared" si="131"/>
        <v>0</v>
      </c>
      <c r="BV97" s="21">
        <f t="shared" si="132"/>
        <v>0</v>
      </c>
      <c r="BW97" s="21">
        <f t="shared" si="133"/>
        <v>0</v>
      </c>
      <c r="BX97" s="21">
        <f t="shared" si="134"/>
        <v>0</v>
      </c>
      <c r="CA97" s="21">
        <f t="shared" si="135"/>
        <v>0</v>
      </c>
      <c r="CB97" s="21">
        <f t="shared" si="136"/>
        <v>0</v>
      </c>
      <c r="CC97" s="21">
        <f t="shared" si="137"/>
        <v>0</v>
      </c>
      <c r="CD97" s="21">
        <f t="shared" si="138"/>
        <v>0</v>
      </c>
      <c r="CE97" s="21">
        <f t="shared" si="139"/>
        <v>0</v>
      </c>
    </row>
    <row r="98" spans="1:83">
      <c r="A98" s="185"/>
      <c r="B98" s="179"/>
      <c r="C98" s="37" t="s">
        <v>60</v>
      </c>
      <c r="D98" s="38" t="s">
        <v>45</v>
      </c>
      <c r="E98" s="39"/>
      <c r="F98" s="29">
        <f>'4.3.3 Input Sheet'!F98</f>
        <v>0</v>
      </c>
      <c r="G98" s="29">
        <f>'4.3.3 Input Sheet'!G98</f>
        <v>0</v>
      </c>
      <c r="H98" s="29">
        <f>'4.3.3 Input Sheet'!H98</f>
        <v>0</v>
      </c>
      <c r="I98" s="29">
        <f>'4.3.3 Input Sheet'!I98</f>
        <v>0</v>
      </c>
      <c r="J98" s="29">
        <f>'4.3.3 Input Sheet'!J98</f>
        <v>0</v>
      </c>
      <c r="K98" s="40"/>
      <c r="M98" s="29">
        <f>'4.3.3 Input Sheet'!M98</f>
        <v>0</v>
      </c>
      <c r="N98" s="29">
        <f>'4.3.3 Input Sheet'!N98</f>
        <v>0</v>
      </c>
      <c r="O98" s="29">
        <f>'4.3.3 Input Sheet'!O98</f>
        <v>0</v>
      </c>
      <c r="P98" s="29">
        <f>'4.3.3 Input Sheet'!P98</f>
        <v>0</v>
      </c>
      <c r="Q98" s="29">
        <f>'4.3.3 Input Sheet'!Q98</f>
        <v>0</v>
      </c>
      <c r="R98" s="40"/>
      <c r="T98" s="29">
        <f>'4.3.3 Input Sheet'!T98</f>
        <v>0</v>
      </c>
      <c r="U98" s="29">
        <f>'4.3.3 Input Sheet'!U98</f>
        <v>0</v>
      </c>
      <c r="V98" s="29">
        <f>'4.3.3 Input Sheet'!V98</f>
        <v>0</v>
      </c>
      <c r="W98" s="29">
        <f>'4.3.3 Input Sheet'!W98</f>
        <v>0</v>
      </c>
      <c r="X98" s="29">
        <f>'4.3.3 Input Sheet'!X98</f>
        <v>0</v>
      </c>
      <c r="Y98" s="40"/>
      <c r="AA98" s="29">
        <f>'4.3.3 Input Sheet'!AA98</f>
        <v>0</v>
      </c>
      <c r="AB98" s="29">
        <f>'4.3.3 Input Sheet'!AB98</f>
        <v>0</v>
      </c>
      <c r="AC98" s="29">
        <f>'4.3.3 Input Sheet'!AC98</f>
        <v>0</v>
      </c>
      <c r="AD98" s="29">
        <f>'4.3.3 Input Sheet'!AD98</f>
        <v>0</v>
      </c>
      <c r="AE98" s="29">
        <f>'4.3.3 Input Sheet'!AE98</f>
        <v>0</v>
      </c>
      <c r="AF98" s="40"/>
      <c r="AH98" s="29">
        <f>'4.3.3 Input Sheet'!AH98</f>
        <v>0</v>
      </c>
      <c r="AI98" s="29">
        <f>'4.3.3 Input Sheet'!AI98</f>
        <v>0</v>
      </c>
      <c r="AJ98" s="29">
        <f>'4.3.3 Input Sheet'!AJ98</f>
        <v>0</v>
      </c>
      <c r="AK98" s="29">
        <f>'4.3.3 Input Sheet'!AK98</f>
        <v>0</v>
      </c>
      <c r="AL98" s="29">
        <f>'4.3.3 Input Sheet'!AL98</f>
        <v>0</v>
      </c>
      <c r="AM98" s="40"/>
      <c r="AO98" s="9" t="str">
        <f>+'4.3.1 Risk Matrix'!L$19</f>
        <v>RI5</v>
      </c>
      <c r="AP98" s="9" t="str">
        <f>+'4.3.1 Risk Matrix'!M$19</f>
        <v>RI5</v>
      </c>
      <c r="AQ98" s="9" t="str">
        <f>+'4.3.1 Risk Matrix'!N$19</f>
        <v>RI5</v>
      </c>
      <c r="AR98" s="9" t="str">
        <f>+'4.3.1 Risk Matrix'!O$19</f>
        <v>RI5</v>
      </c>
      <c r="AS98" s="9" t="str">
        <f>+'4.3.1 Risk Matrix'!P$19</f>
        <v>RI4</v>
      </c>
      <c r="AV98" s="21" t="str">
        <f t="shared" si="107"/>
        <v>NTS Offtakes</v>
      </c>
      <c r="AW98" s="21" t="str">
        <f t="shared" si="108"/>
        <v>Electrical System</v>
      </c>
      <c r="AX98" s="21" t="str">
        <f t="shared" si="114"/>
        <v>NTS OfftakesElectrical System</v>
      </c>
      <c r="AY98" s="21">
        <f t="shared" si="115"/>
        <v>0</v>
      </c>
      <c r="AZ98" s="21">
        <f t="shared" si="116"/>
        <v>0</v>
      </c>
      <c r="BA98" s="21">
        <f t="shared" si="117"/>
        <v>0</v>
      </c>
      <c r="BB98" s="21">
        <f t="shared" si="118"/>
        <v>0</v>
      </c>
      <c r="BC98" s="21">
        <f t="shared" si="119"/>
        <v>0</v>
      </c>
      <c r="BF98" s="21">
        <f t="shared" si="120"/>
        <v>0</v>
      </c>
      <c r="BG98" s="21">
        <f t="shared" si="121"/>
        <v>0</v>
      </c>
      <c r="BH98" s="21">
        <f t="shared" si="122"/>
        <v>0</v>
      </c>
      <c r="BI98" s="21">
        <f t="shared" si="123"/>
        <v>0</v>
      </c>
      <c r="BJ98" s="21">
        <f t="shared" si="124"/>
        <v>0</v>
      </c>
      <c r="BM98" s="21">
        <f t="shared" si="125"/>
        <v>0</v>
      </c>
      <c r="BN98" s="21">
        <f t="shared" si="126"/>
        <v>0</v>
      </c>
      <c r="BO98" s="21">
        <f t="shared" si="127"/>
        <v>0</v>
      </c>
      <c r="BP98" s="21">
        <f t="shared" si="128"/>
        <v>0</v>
      </c>
      <c r="BQ98" s="21">
        <f t="shared" si="129"/>
        <v>0</v>
      </c>
      <c r="BT98" s="21">
        <f t="shared" si="130"/>
        <v>0</v>
      </c>
      <c r="BU98" s="21">
        <f t="shared" si="131"/>
        <v>0</v>
      </c>
      <c r="BV98" s="21">
        <f t="shared" si="132"/>
        <v>0</v>
      </c>
      <c r="BW98" s="21">
        <f t="shared" si="133"/>
        <v>0</v>
      </c>
      <c r="BX98" s="21">
        <f t="shared" si="134"/>
        <v>0</v>
      </c>
      <c r="CA98" s="21">
        <f t="shared" si="135"/>
        <v>0</v>
      </c>
      <c r="CB98" s="21">
        <f t="shared" si="136"/>
        <v>0</v>
      </c>
      <c r="CC98" s="21">
        <f t="shared" si="137"/>
        <v>0</v>
      </c>
      <c r="CD98" s="21">
        <f t="shared" si="138"/>
        <v>0</v>
      </c>
      <c r="CE98" s="21">
        <f t="shared" si="139"/>
        <v>0</v>
      </c>
    </row>
    <row r="99" spans="1:83" ht="15.75" thickBot="1">
      <c r="A99" s="185"/>
      <c r="B99" s="179"/>
      <c r="C99" s="37" t="s">
        <v>61</v>
      </c>
      <c r="D99" s="38" t="s">
        <v>45</v>
      </c>
      <c r="E99" s="39"/>
      <c r="F99" s="29">
        <f>'4.3.3 Input Sheet'!F99</f>
        <v>0</v>
      </c>
      <c r="G99" s="29">
        <f>'4.3.3 Input Sheet'!G99</f>
        <v>0</v>
      </c>
      <c r="H99" s="29">
        <f>'4.3.3 Input Sheet'!H99</f>
        <v>0</v>
      </c>
      <c r="I99" s="29">
        <f>'4.3.3 Input Sheet'!I99</f>
        <v>0</v>
      </c>
      <c r="J99" s="29">
        <f>'4.3.3 Input Sheet'!J99</f>
        <v>0</v>
      </c>
      <c r="K99" s="40"/>
      <c r="M99" s="29">
        <f>'4.3.3 Input Sheet'!M99</f>
        <v>0</v>
      </c>
      <c r="N99" s="29">
        <f>'4.3.3 Input Sheet'!N99</f>
        <v>0</v>
      </c>
      <c r="O99" s="29">
        <f>'4.3.3 Input Sheet'!O99</f>
        <v>0</v>
      </c>
      <c r="P99" s="29">
        <f>'4.3.3 Input Sheet'!P99</f>
        <v>0</v>
      </c>
      <c r="Q99" s="29">
        <f>'4.3.3 Input Sheet'!Q99</f>
        <v>0</v>
      </c>
      <c r="R99" s="40"/>
      <c r="T99" s="29">
        <f>'4.3.3 Input Sheet'!T99</f>
        <v>0</v>
      </c>
      <c r="U99" s="29">
        <f>'4.3.3 Input Sheet'!U99</f>
        <v>0</v>
      </c>
      <c r="V99" s="29">
        <f>'4.3.3 Input Sheet'!V99</f>
        <v>0</v>
      </c>
      <c r="W99" s="29">
        <f>'4.3.3 Input Sheet'!W99</f>
        <v>0</v>
      </c>
      <c r="X99" s="29">
        <f>'4.3.3 Input Sheet'!X99</f>
        <v>0</v>
      </c>
      <c r="Y99" s="40"/>
      <c r="AA99" s="29">
        <f>'4.3.3 Input Sheet'!AA99</f>
        <v>0</v>
      </c>
      <c r="AB99" s="29">
        <f>'4.3.3 Input Sheet'!AB99</f>
        <v>0</v>
      </c>
      <c r="AC99" s="29">
        <f>'4.3.3 Input Sheet'!AC99</f>
        <v>0</v>
      </c>
      <c r="AD99" s="29">
        <f>'4.3.3 Input Sheet'!AD99</f>
        <v>0</v>
      </c>
      <c r="AE99" s="29">
        <f>'4.3.3 Input Sheet'!AE99</f>
        <v>0</v>
      </c>
      <c r="AF99" s="40"/>
      <c r="AH99" s="29">
        <f>'4.3.3 Input Sheet'!AH99</f>
        <v>0</v>
      </c>
      <c r="AI99" s="29">
        <f>'4.3.3 Input Sheet'!AI99</f>
        <v>0</v>
      </c>
      <c r="AJ99" s="29">
        <f>'4.3.3 Input Sheet'!AJ99</f>
        <v>0</v>
      </c>
      <c r="AK99" s="29">
        <f>'4.3.3 Input Sheet'!AK99</f>
        <v>0</v>
      </c>
      <c r="AL99" s="29">
        <f>'4.3.3 Input Sheet'!AL99</f>
        <v>0</v>
      </c>
      <c r="AM99" s="40"/>
      <c r="AO99" s="9" t="str">
        <f>+'4.3.1 Risk Matrix'!L$19</f>
        <v>RI5</v>
      </c>
      <c r="AP99" s="9" t="str">
        <f>+'4.3.1 Risk Matrix'!M$19</f>
        <v>RI5</v>
      </c>
      <c r="AQ99" s="9" t="str">
        <f>+'4.3.1 Risk Matrix'!N$19</f>
        <v>RI5</v>
      </c>
      <c r="AR99" s="9" t="str">
        <f>+'4.3.1 Risk Matrix'!O$19</f>
        <v>RI5</v>
      </c>
      <c r="AS99" s="9" t="str">
        <f>+'4.3.1 Risk Matrix'!P$19</f>
        <v>RI4</v>
      </c>
      <c r="AV99" s="21" t="str">
        <f t="shared" si="107"/>
        <v>NTS Offtakes</v>
      </c>
      <c r="AW99" s="21" t="str">
        <f t="shared" si="108"/>
        <v>Instrumentation System</v>
      </c>
      <c r="AX99" s="21" t="str">
        <f t="shared" si="114"/>
        <v>NTS OfftakesInstrumentation System</v>
      </c>
      <c r="AY99" s="21">
        <f t="shared" si="115"/>
        <v>0</v>
      </c>
      <c r="AZ99" s="21">
        <f t="shared" si="116"/>
        <v>0</v>
      </c>
      <c r="BA99" s="21">
        <f t="shared" si="117"/>
        <v>0</v>
      </c>
      <c r="BB99" s="21">
        <f t="shared" si="118"/>
        <v>0</v>
      </c>
      <c r="BC99" s="21">
        <f t="shared" si="119"/>
        <v>0</v>
      </c>
      <c r="BF99" s="21">
        <f t="shared" si="120"/>
        <v>0</v>
      </c>
      <c r="BG99" s="21">
        <f t="shared" si="121"/>
        <v>0</v>
      </c>
      <c r="BH99" s="21">
        <f t="shared" si="122"/>
        <v>0</v>
      </c>
      <c r="BI99" s="21">
        <f t="shared" si="123"/>
        <v>0</v>
      </c>
      <c r="BJ99" s="21">
        <f t="shared" si="124"/>
        <v>0</v>
      </c>
      <c r="BM99" s="21">
        <f t="shared" si="125"/>
        <v>0</v>
      </c>
      <c r="BN99" s="21">
        <f t="shared" si="126"/>
        <v>0</v>
      </c>
      <c r="BO99" s="21">
        <f t="shared" si="127"/>
        <v>0</v>
      </c>
      <c r="BP99" s="21">
        <f t="shared" si="128"/>
        <v>0</v>
      </c>
      <c r="BQ99" s="21">
        <f t="shared" si="129"/>
        <v>0</v>
      </c>
      <c r="BT99" s="21">
        <f t="shared" si="130"/>
        <v>0</v>
      </c>
      <c r="BU99" s="21">
        <f t="shared" si="131"/>
        <v>0</v>
      </c>
      <c r="BV99" s="21">
        <f t="shared" si="132"/>
        <v>0</v>
      </c>
      <c r="BW99" s="21">
        <f t="shared" si="133"/>
        <v>0</v>
      </c>
      <c r="BX99" s="21">
        <f t="shared" si="134"/>
        <v>0</v>
      </c>
      <c r="CA99" s="21">
        <f t="shared" si="135"/>
        <v>0</v>
      </c>
      <c r="CB99" s="21">
        <f t="shared" si="136"/>
        <v>0</v>
      </c>
      <c r="CC99" s="21">
        <f t="shared" si="137"/>
        <v>0</v>
      </c>
      <c r="CD99" s="21">
        <f t="shared" si="138"/>
        <v>0</v>
      </c>
      <c r="CE99" s="21">
        <f t="shared" si="139"/>
        <v>0</v>
      </c>
    </row>
    <row r="100" spans="1:83">
      <c r="A100" s="185"/>
      <c r="B100" s="179"/>
      <c r="C100" s="41" t="s">
        <v>36</v>
      </c>
      <c r="D100" s="32" t="s">
        <v>37</v>
      </c>
      <c r="E100" s="27" t="str">
        <f>E86</f>
        <v>Medium</v>
      </c>
      <c r="F100" s="33"/>
      <c r="G100" s="34"/>
      <c r="H100" s="34"/>
      <c r="I100" s="34"/>
      <c r="J100" s="35"/>
      <c r="K100" s="36">
        <f>'4.3.3 Input Sheet'!K100</f>
        <v>0</v>
      </c>
      <c r="M100" s="33"/>
      <c r="N100" s="34"/>
      <c r="O100" s="34"/>
      <c r="P100" s="34"/>
      <c r="Q100" s="35"/>
      <c r="R100" s="36">
        <f>'4.3.3 Input Sheet'!R100</f>
        <v>0</v>
      </c>
      <c r="T100" s="33"/>
      <c r="U100" s="34"/>
      <c r="V100" s="34"/>
      <c r="W100" s="34"/>
      <c r="X100" s="35"/>
      <c r="Y100" s="36">
        <f>'4.3.3 Input Sheet'!Y100</f>
        <v>0</v>
      </c>
      <c r="AA100" s="33"/>
      <c r="AB100" s="34"/>
      <c r="AC100" s="34"/>
      <c r="AD100" s="34"/>
      <c r="AE100" s="35"/>
      <c r="AF100" s="36">
        <f>'4.3.3 Input Sheet'!AF100</f>
        <v>0</v>
      </c>
      <c r="AH100" s="33"/>
      <c r="AI100" s="34"/>
      <c r="AJ100" s="34"/>
      <c r="AK100" s="34"/>
      <c r="AL100" s="35"/>
      <c r="AM100" s="36">
        <f>'4.3.3 Input Sheet'!AM100</f>
        <v>0</v>
      </c>
      <c r="AO100" s="9" t="str">
        <f>+'4.3.1 Risk Matrix'!L$18</f>
        <v>RI5</v>
      </c>
      <c r="AP100" s="9" t="str">
        <f>+'4.3.1 Risk Matrix'!M$18</f>
        <v>RI5</v>
      </c>
      <c r="AQ100" s="9" t="str">
        <f>+'4.3.1 Risk Matrix'!N$18</f>
        <v>RI4</v>
      </c>
      <c r="AR100" s="9" t="str">
        <f>+'4.3.1 Risk Matrix'!O$18</f>
        <v>RI3</v>
      </c>
      <c r="AS100" s="9" t="str">
        <f>+'4.3.1 Risk Matrix'!P$18</f>
        <v>RI3</v>
      </c>
      <c r="AV100" s="21" t="str">
        <f t="shared" si="107"/>
        <v>NTS Offtakes</v>
      </c>
      <c r="AW100" s="21" t="str">
        <f t="shared" si="108"/>
        <v>Asset Level</v>
      </c>
      <c r="AX100" s="21" t="str">
        <f t="shared" si="114"/>
        <v>NTS OfftakesAsset Level</v>
      </c>
      <c r="AY100" s="21">
        <f t="shared" si="115"/>
        <v>0</v>
      </c>
      <c r="AZ100" s="21">
        <f t="shared" si="116"/>
        <v>0</v>
      </c>
      <c r="BA100" s="21">
        <f t="shared" si="117"/>
        <v>0</v>
      </c>
      <c r="BB100" s="21">
        <f t="shared" si="118"/>
        <v>0</v>
      </c>
      <c r="BC100" s="21">
        <f t="shared" si="119"/>
        <v>0</v>
      </c>
      <c r="BF100" s="21">
        <f t="shared" si="120"/>
        <v>0</v>
      </c>
      <c r="BG100" s="21">
        <f t="shared" si="121"/>
        <v>0</v>
      </c>
      <c r="BH100" s="21">
        <f t="shared" si="122"/>
        <v>0</v>
      </c>
      <c r="BI100" s="21">
        <f t="shared" si="123"/>
        <v>0</v>
      </c>
      <c r="BJ100" s="21">
        <f t="shared" si="124"/>
        <v>0</v>
      </c>
      <c r="BM100" s="21">
        <f t="shared" si="125"/>
        <v>0</v>
      </c>
      <c r="BN100" s="21">
        <f t="shared" si="126"/>
        <v>0</v>
      </c>
      <c r="BO100" s="21">
        <f t="shared" si="127"/>
        <v>0</v>
      </c>
      <c r="BP100" s="21">
        <f t="shared" si="128"/>
        <v>0</v>
      </c>
      <c r="BQ100" s="21">
        <f t="shared" si="129"/>
        <v>0</v>
      </c>
      <c r="BT100" s="21">
        <f t="shared" si="130"/>
        <v>0</v>
      </c>
      <c r="BU100" s="21">
        <f t="shared" si="131"/>
        <v>0</v>
      </c>
      <c r="BV100" s="21">
        <f t="shared" si="132"/>
        <v>0</v>
      </c>
      <c r="BW100" s="21">
        <f t="shared" si="133"/>
        <v>0</v>
      </c>
      <c r="BX100" s="21">
        <f t="shared" si="134"/>
        <v>0</v>
      </c>
      <c r="CA100" s="21">
        <f t="shared" si="135"/>
        <v>0</v>
      </c>
      <c r="CB100" s="21">
        <f t="shared" si="136"/>
        <v>0</v>
      </c>
      <c r="CC100" s="21">
        <f t="shared" si="137"/>
        <v>0</v>
      </c>
      <c r="CD100" s="21">
        <f t="shared" si="138"/>
        <v>0</v>
      </c>
      <c r="CE100" s="21">
        <f t="shared" si="139"/>
        <v>0</v>
      </c>
    </row>
    <row r="101" spans="1:83">
      <c r="A101" s="185"/>
      <c r="B101" s="179"/>
      <c r="C101" s="37" t="s">
        <v>52</v>
      </c>
      <c r="D101" s="38" t="s">
        <v>43</v>
      </c>
      <c r="E101" s="39"/>
      <c r="F101" s="29">
        <f>'4.3.3 Input Sheet'!F101</f>
        <v>0</v>
      </c>
      <c r="G101" s="29">
        <f>'4.3.3 Input Sheet'!G101</f>
        <v>0</v>
      </c>
      <c r="H101" s="29">
        <f>'4.3.3 Input Sheet'!H101</f>
        <v>0</v>
      </c>
      <c r="I101" s="29">
        <f>'4.3.3 Input Sheet'!I101</f>
        <v>0</v>
      </c>
      <c r="J101" s="29">
        <f>'4.3.3 Input Sheet'!J101</f>
        <v>0</v>
      </c>
      <c r="K101" s="40"/>
      <c r="M101" s="29">
        <f>'4.3.3 Input Sheet'!M101</f>
        <v>0</v>
      </c>
      <c r="N101" s="29">
        <f>'4.3.3 Input Sheet'!N101</f>
        <v>0</v>
      </c>
      <c r="O101" s="29">
        <f>'4.3.3 Input Sheet'!O101</f>
        <v>0</v>
      </c>
      <c r="P101" s="29">
        <f>'4.3.3 Input Sheet'!P101</f>
        <v>0</v>
      </c>
      <c r="Q101" s="29">
        <f>'4.3.3 Input Sheet'!Q101</f>
        <v>0</v>
      </c>
      <c r="R101" s="40"/>
      <c r="T101" s="29">
        <f>'4.3.3 Input Sheet'!T101</f>
        <v>0</v>
      </c>
      <c r="U101" s="29">
        <f>'4.3.3 Input Sheet'!U101</f>
        <v>0</v>
      </c>
      <c r="V101" s="29">
        <f>'4.3.3 Input Sheet'!V101</f>
        <v>0</v>
      </c>
      <c r="W101" s="29">
        <f>'4.3.3 Input Sheet'!W101</f>
        <v>0</v>
      </c>
      <c r="X101" s="29">
        <f>'4.3.3 Input Sheet'!X101</f>
        <v>0</v>
      </c>
      <c r="Y101" s="40"/>
      <c r="AA101" s="29">
        <f>'4.3.3 Input Sheet'!AA101</f>
        <v>0</v>
      </c>
      <c r="AB101" s="29">
        <f>'4.3.3 Input Sheet'!AB101</f>
        <v>0</v>
      </c>
      <c r="AC101" s="29">
        <f>'4.3.3 Input Sheet'!AC101</f>
        <v>0</v>
      </c>
      <c r="AD101" s="29">
        <f>'4.3.3 Input Sheet'!AD101</f>
        <v>0</v>
      </c>
      <c r="AE101" s="29">
        <f>'4.3.3 Input Sheet'!AE101</f>
        <v>0</v>
      </c>
      <c r="AF101" s="40"/>
      <c r="AH101" s="29">
        <f>'4.3.3 Input Sheet'!AH101</f>
        <v>0</v>
      </c>
      <c r="AI101" s="29">
        <f>'4.3.3 Input Sheet'!AI101</f>
        <v>0</v>
      </c>
      <c r="AJ101" s="29">
        <f>'4.3.3 Input Sheet'!AJ101</f>
        <v>0</v>
      </c>
      <c r="AK101" s="29">
        <f>'4.3.3 Input Sheet'!AK101</f>
        <v>0</v>
      </c>
      <c r="AL101" s="29">
        <f>'4.3.3 Input Sheet'!AL101</f>
        <v>0</v>
      </c>
      <c r="AM101" s="40"/>
      <c r="AO101" s="9" t="str">
        <f>+'4.3.1 Risk Matrix'!L$18</f>
        <v>RI5</v>
      </c>
      <c r="AP101" s="9" t="str">
        <f>+'4.3.1 Risk Matrix'!M$18</f>
        <v>RI5</v>
      </c>
      <c r="AQ101" s="9" t="str">
        <f>+'4.3.1 Risk Matrix'!N$18</f>
        <v>RI4</v>
      </c>
      <c r="AR101" s="9" t="str">
        <f>+'4.3.1 Risk Matrix'!O$18</f>
        <v>RI3</v>
      </c>
      <c r="AS101" s="9" t="str">
        <f>+'4.3.1 Risk Matrix'!P$18</f>
        <v>RI3</v>
      </c>
      <c r="AV101" s="21" t="str">
        <f t="shared" ref="AV101:AV132" si="160">IF(ISBLANK(B101),AV100,B101)</f>
        <v>NTS Offtakes</v>
      </c>
      <c r="AW101" s="21" t="str">
        <f t="shared" ref="AW101:AW132" si="161">IF(ISBLANK(C101),AW100,C101)</f>
        <v>Regulators System</v>
      </c>
      <c r="AX101" s="21" t="str">
        <f t="shared" si="114"/>
        <v>NTS OfftakesRegulators System</v>
      </c>
      <c r="AY101" s="21">
        <f t="shared" si="115"/>
        <v>0</v>
      </c>
      <c r="AZ101" s="21">
        <f t="shared" si="116"/>
        <v>0</v>
      </c>
      <c r="BA101" s="21">
        <f t="shared" si="117"/>
        <v>0</v>
      </c>
      <c r="BB101" s="21">
        <f t="shared" si="118"/>
        <v>0</v>
      </c>
      <c r="BC101" s="21">
        <f t="shared" si="119"/>
        <v>0</v>
      </c>
      <c r="BF101" s="21">
        <f t="shared" si="120"/>
        <v>0</v>
      </c>
      <c r="BG101" s="21">
        <f t="shared" si="121"/>
        <v>0</v>
      </c>
      <c r="BH101" s="21">
        <f t="shared" si="122"/>
        <v>0</v>
      </c>
      <c r="BI101" s="21">
        <f t="shared" si="123"/>
        <v>0</v>
      </c>
      <c r="BJ101" s="21">
        <f t="shared" si="124"/>
        <v>0</v>
      </c>
      <c r="BM101" s="21">
        <f t="shared" si="125"/>
        <v>0</v>
      </c>
      <c r="BN101" s="21">
        <f t="shared" si="126"/>
        <v>0</v>
      </c>
      <c r="BO101" s="21">
        <f t="shared" si="127"/>
        <v>0</v>
      </c>
      <c r="BP101" s="21">
        <f t="shared" si="128"/>
        <v>0</v>
      </c>
      <c r="BQ101" s="21">
        <f t="shared" si="129"/>
        <v>0</v>
      </c>
      <c r="BT101" s="21">
        <f t="shared" si="130"/>
        <v>0</v>
      </c>
      <c r="BU101" s="21">
        <f t="shared" si="131"/>
        <v>0</v>
      </c>
      <c r="BV101" s="21">
        <f t="shared" si="132"/>
        <v>0</v>
      </c>
      <c r="BW101" s="21">
        <f t="shared" si="133"/>
        <v>0</v>
      </c>
      <c r="BX101" s="21">
        <f t="shared" si="134"/>
        <v>0</v>
      </c>
      <c r="CA101" s="21">
        <f t="shared" si="135"/>
        <v>0</v>
      </c>
      <c r="CB101" s="21">
        <f t="shared" si="136"/>
        <v>0</v>
      </c>
      <c r="CC101" s="21">
        <f t="shared" si="137"/>
        <v>0</v>
      </c>
      <c r="CD101" s="21">
        <f t="shared" si="138"/>
        <v>0</v>
      </c>
      <c r="CE101" s="21">
        <f t="shared" si="139"/>
        <v>0</v>
      </c>
    </row>
    <row r="102" spans="1:83">
      <c r="A102" s="185"/>
      <c r="B102" s="179"/>
      <c r="C102" s="37" t="s">
        <v>53</v>
      </c>
      <c r="D102" s="38" t="s">
        <v>43</v>
      </c>
      <c r="E102" s="39"/>
      <c r="F102" s="29">
        <f>'4.3.3 Input Sheet'!F102</f>
        <v>0</v>
      </c>
      <c r="G102" s="29">
        <f>'4.3.3 Input Sheet'!G102</f>
        <v>0</v>
      </c>
      <c r="H102" s="29">
        <f>'4.3.3 Input Sheet'!H102</f>
        <v>0</v>
      </c>
      <c r="I102" s="29">
        <f>'4.3.3 Input Sheet'!I102</f>
        <v>0</v>
      </c>
      <c r="J102" s="29">
        <f>'4.3.3 Input Sheet'!J102</f>
        <v>0</v>
      </c>
      <c r="K102" s="40"/>
      <c r="M102" s="29">
        <f>'4.3.3 Input Sheet'!M102</f>
        <v>0</v>
      </c>
      <c r="N102" s="29">
        <f>'4.3.3 Input Sheet'!N102</f>
        <v>0</v>
      </c>
      <c r="O102" s="29">
        <f>'4.3.3 Input Sheet'!O102</f>
        <v>0</v>
      </c>
      <c r="P102" s="29">
        <f>'4.3.3 Input Sheet'!P102</f>
        <v>0</v>
      </c>
      <c r="Q102" s="29">
        <f>'4.3.3 Input Sheet'!Q102</f>
        <v>0</v>
      </c>
      <c r="R102" s="40"/>
      <c r="T102" s="29">
        <f>'4.3.3 Input Sheet'!T102</f>
        <v>0</v>
      </c>
      <c r="U102" s="29">
        <f>'4.3.3 Input Sheet'!U102</f>
        <v>0</v>
      </c>
      <c r="V102" s="29">
        <f>'4.3.3 Input Sheet'!V102</f>
        <v>0</v>
      </c>
      <c r="W102" s="29">
        <f>'4.3.3 Input Sheet'!W102</f>
        <v>0</v>
      </c>
      <c r="X102" s="29">
        <f>'4.3.3 Input Sheet'!X102</f>
        <v>0</v>
      </c>
      <c r="Y102" s="40"/>
      <c r="AA102" s="29">
        <f>'4.3.3 Input Sheet'!AA102</f>
        <v>0</v>
      </c>
      <c r="AB102" s="29">
        <f>'4.3.3 Input Sheet'!AB102</f>
        <v>0</v>
      </c>
      <c r="AC102" s="29">
        <f>'4.3.3 Input Sheet'!AC102</f>
        <v>0</v>
      </c>
      <c r="AD102" s="29">
        <f>'4.3.3 Input Sheet'!AD102</f>
        <v>0</v>
      </c>
      <c r="AE102" s="29">
        <f>'4.3.3 Input Sheet'!AE102</f>
        <v>0</v>
      </c>
      <c r="AF102" s="40"/>
      <c r="AH102" s="29">
        <f>'4.3.3 Input Sheet'!AH102</f>
        <v>0</v>
      </c>
      <c r="AI102" s="29">
        <f>'4.3.3 Input Sheet'!AI102</f>
        <v>0</v>
      </c>
      <c r="AJ102" s="29">
        <f>'4.3.3 Input Sheet'!AJ102</f>
        <v>0</v>
      </c>
      <c r="AK102" s="29">
        <f>'4.3.3 Input Sheet'!AK102</f>
        <v>0</v>
      </c>
      <c r="AL102" s="29">
        <f>'4.3.3 Input Sheet'!AL102</f>
        <v>0</v>
      </c>
      <c r="AM102" s="40"/>
      <c r="AO102" s="9" t="str">
        <f>+'4.3.1 Risk Matrix'!L$18</f>
        <v>RI5</v>
      </c>
      <c r="AP102" s="9" t="str">
        <f>+'4.3.1 Risk Matrix'!M$18</f>
        <v>RI5</v>
      </c>
      <c r="AQ102" s="9" t="str">
        <f>+'4.3.1 Risk Matrix'!N$18</f>
        <v>RI4</v>
      </c>
      <c r="AR102" s="9" t="str">
        <f>+'4.3.1 Risk Matrix'!O$18</f>
        <v>RI3</v>
      </c>
      <c r="AS102" s="9" t="str">
        <f>+'4.3.1 Risk Matrix'!P$18</f>
        <v>RI3</v>
      </c>
      <c r="AV102" s="21" t="str">
        <f t="shared" si="160"/>
        <v>NTS Offtakes</v>
      </c>
      <c r="AW102" s="21" t="str">
        <f t="shared" si="161"/>
        <v>Slam Shut System</v>
      </c>
      <c r="AX102" s="21" t="str">
        <f t="shared" si="114"/>
        <v>NTS OfftakesSlam Shut System</v>
      </c>
      <c r="AY102" s="21">
        <f t="shared" si="115"/>
        <v>0</v>
      </c>
      <c r="AZ102" s="21">
        <f t="shared" si="116"/>
        <v>0</v>
      </c>
      <c r="BA102" s="21">
        <f t="shared" si="117"/>
        <v>0</v>
      </c>
      <c r="BB102" s="21">
        <f t="shared" si="118"/>
        <v>0</v>
      </c>
      <c r="BC102" s="21">
        <f t="shared" si="119"/>
        <v>0</v>
      </c>
      <c r="BF102" s="21">
        <f t="shared" si="120"/>
        <v>0</v>
      </c>
      <c r="BG102" s="21">
        <f t="shared" si="121"/>
        <v>0</v>
      </c>
      <c r="BH102" s="21">
        <f t="shared" si="122"/>
        <v>0</v>
      </c>
      <c r="BI102" s="21">
        <f t="shared" si="123"/>
        <v>0</v>
      </c>
      <c r="BJ102" s="21">
        <f t="shared" si="124"/>
        <v>0</v>
      </c>
      <c r="BM102" s="21">
        <f t="shared" si="125"/>
        <v>0</v>
      </c>
      <c r="BN102" s="21">
        <f t="shared" si="126"/>
        <v>0</v>
      </c>
      <c r="BO102" s="21">
        <f t="shared" si="127"/>
        <v>0</v>
      </c>
      <c r="BP102" s="21">
        <f t="shared" si="128"/>
        <v>0</v>
      </c>
      <c r="BQ102" s="21">
        <f t="shared" si="129"/>
        <v>0</v>
      </c>
      <c r="BT102" s="21">
        <f t="shared" si="130"/>
        <v>0</v>
      </c>
      <c r="BU102" s="21">
        <f t="shared" si="131"/>
        <v>0</v>
      </c>
      <c r="BV102" s="21">
        <f t="shared" si="132"/>
        <v>0</v>
      </c>
      <c r="BW102" s="21">
        <f t="shared" si="133"/>
        <v>0</v>
      </c>
      <c r="BX102" s="21">
        <f t="shared" si="134"/>
        <v>0</v>
      </c>
      <c r="CA102" s="21">
        <f t="shared" si="135"/>
        <v>0</v>
      </c>
      <c r="CB102" s="21">
        <f t="shared" si="136"/>
        <v>0</v>
      </c>
      <c r="CC102" s="21">
        <f t="shared" si="137"/>
        <v>0</v>
      </c>
      <c r="CD102" s="21">
        <f t="shared" si="138"/>
        <v>0</v>
      </c>
      <c r="CE102" s="21">
        <f t="shared" si="139"/>
        <v>0</v>
      </c>
    </row>
    <row r="103" spans="1:83">
      <c r="A103" s="185"/>
      <c r="B103" s="179"/>
      <c r="C103" s="37" t="s">
        <v>54</v>
      </c>
      <c r="D103" s="38" t="s">
        <v>43</v>
      </c>
      <c r="E103" s="39"/>
      <c r="F103" s="29">
        <f>'4.3.3 Input Sheet'!F103</f>
        <v>0</v>
      </c>
      <c r="G103" s="29">
        <f>'4.3.3 Input Sheet'!G103</f>
        <v>0</v>
      </c>
      <c r="H103" s="29">
        <f>'4.3.3 Input Sheet'!H103</f>
        <v>0</v>
      </c>
      <c r="I103" s="29">
        <f>'4.3.3 Input Sheet'!I103</f>
        <v>0</v>
      </c>
      <c r="J103" s="29">
        <f>'4.3.3 Input Sheet'!J103</f>
        <v>0</v>
      </c>
      <c r="K103" s="40"/>
      <c r="M103" s="29">
        <f>'4.3.3 Input Sheet'!M103</f>
        <v>0</v>
      </c>
      <c r="N103" s="29">
        <f>'4.3.3 Input Sheet'!N103</f>
        <v>0</v>
      </c>
      <c r="O103" s="29">
        <f>'4.3.3 Input Sheet'!O103</f>
        <v>0</v>
      </c>
      <c r="P103" s="29">
        <f>'4.3.3 Input Sheet'!P103</f>
        <v>0</v>
      </c>
      <c r="Q103" s="29">
        <f>'4.3.3 Input Sheet'!Q103</f>
        <v>0</v>
      </c>
      <c r="R103" s="40"/>
      <c r="T103" s="29">
        <f>'4.3.3 Input Sheet'!T103</f>
        <v>0</v>
      </c>
      <c r="U103" s="29">
        <f>'4.3.3 Input Sheet'!U103</f>
        <v>0</v>
      </c>
      <c r="V103" s="29">
        <f>'4.3.3 Input Sheet'!V103</f>
        <v>0</v>
      </c>
      <c r="W103" s="29">
        <f>'4.3.3 Input Sheet'!W103</f>
        <v>0</v>
      </c>
      <c r="X103" s="29">
        <f>'4.3.3 Input Sheet'!X103</f>
        <v>0</v>
      </c>
      <c r="Y103" s="40"/>
      <c r="AA103" s="29">
        <f>'4.3.3 Input Sheet'!AA103</f>
        <v>0</v>
      </c>
      <c r="AB103" s="29">
        <f>'4.3.3 Input Sheet'!AB103</f>
        <v>0</v>
      </c>
      <c r="AC103" s="29">
        <f>'4.3.3 Input Sheet'!AC103</f>
        <v>0</v>
      </c>
      <c r="AD103" s="29">
        <f>'4.3.3 Input Sheet'!AD103</f>
        <v>0</v>
      </c>
      <c r="AE103" s="29">
        <f>'4.3.3 Input Sheet'!AE103</f>
        <v>0</v>
      </c>
      <c r="AF103" s="40"/>
      <c r="AH103" s="29">
        <f>'4.3.3 Input Sheet'!AH103</f>
        <v>0</v>
      </c>
      <c r="AI103" s="29">
        <f>'4.3.3 Input Sheet'!AI103</f>
        <v>0</v>
      </c>
      <c r="AJ103" s="29">
        <f>'4.3.3 Input Sheet'!AJ103</f>
        <v>0</v>
      </c>
      <c r="AK103" s="29">
        <f>'4.3.3 Input Sheet'!AK103</f>
        <v>0</v>
      </c>
      <c r="AL103" s="29">
        <f>'4.3.3 Input Sheet'!AL103</f>
        <v>0</v>
      </c>
      <c r="AM103" s="40"/>
      <c r="AO103" s="9" t="str">
        <f>+'4.3.1 Risk Matrix'!L$18</f>
        <v>RI5</v>
      </c>
      <c r="AP103" s="9" t="str">
        <f>+'4.3.1 Risk Matrix'!M$18</f>
        <v>RI5</v>
      </c>
      <c r="AQ103" s="9" t="str">
        <f>+'4.3.1 Risk Matrix'!N$18</f>
        <v>RI4</v>
      </c>
      <c r="AR103" s="9" t="str">
        <f>+'4.3.1 Risk Matrix'!O$18</f>
        <v>RI3</v>
      </c>
      <c r="AS103" s="9" t="str">
        <f>+'4.3.1 Risk Matrix'!P$18</f>
        <v>RI3</v>
      </c>
      <c r="AV103" s="21" t="str">
        <f t="shared" si="160"/>
        <v>NTS Offtakes</v>
      </c>
      <c r="AW103" s="21" t="str">
        <f t="shared" si="161"/>
        <v>Filter System</v>
      </c>
      <c r="AX103" s="21" t="str">
        <f t="shared" si="114"/>
        <v>NTS OfftakesFilter System</v>
      </c>
      <c r="AY103" s="21">
        <f t="shared" si="115"/>
        <v>0</v>
      </c>
      <c r="AZ103" s="21">
        <f t="shared" si="116"/>
        <v>0</v>
      </c>
      <c r="BA103" s="21">
        <f t="shared" si="117"/>
        <v>0</v>
      </c>
      <c r="BB103" s="21">
        <f t="shared" si="118"/>
        <v>0</v>
      </c>
      <c r="BC103" s="21">
        <f t="shared" si="119"/>
        <v>0</v>
      </c>
      <c r="BF103" s="21">
        <f t="shared" si="120"/>
        <v>0</v>
      </c>
      <c r="BG103" s="21">
        <f t="shared" si="121"/>
        <v>0</v>
      </c>
      <c r="BH103" s="21">
        <f t="shared" si="122"/>
        <v>0</v>
      </c>
      <c r="BI103" s="21">
        <f t="shared" si="123"/>
        <v>0</v>
      </c>
      <c r="BJ103" s="21">
        <f t="shared" si="124"/>
        <v>0</v>
      </c>
      <c r="BM103" s="21">
        <f t="shared" si="125"/>
        <v>0</v>
      </c>
      <c r="BN103" s="21">
        <f t="shared" si="126"/>
        <v>0</v>
      </c>
      <c r="BO103" s="21">
        <f t="shared" si="127"/>
        <v>0</v>
      </c>
      <c r="BP103" s="21">
        <f t="shared" si="128"/>
        <v>0</v>
      </c>
      <c r="BQ103" s="21">
        <f t="shared" si="129"/>
        <v>0</v>
      </c>
      <c r="BT103" s="21">
        <f t="shared" si="130"/>
        <v>0</v>
      </c>
      <c r="BU103" s="21">
        <f t="shared" si="131"/>
        <v>0</v>
      </c>
      <c r="BV103" s="21">
        <f t="shared" si="132"/>
        <v>0</v>
      </c>
      <c r="BW103" s="21">
        <f t="shared" si="133"/>
        <v>0</v>
      </c>
      <c r="BX103" s="21">
        <f t="shared" si="134"/>
        <v>0</v>
      </c>
      <c r="CA103" s="21">
        <f t="shared" si="135"/>
        <v>0</v>
      </c>
      <c r="CB103" s="21">
        <f t="shared" si="136"/>
        <v>0</v>
      </c>
      <c r="CC103" s="21">
        <f t="shared" si="137"/>
        <v>0</v>
      </c>
      <c r="CD103" s="21">
        <f t="shared" si="138"/>
        <v>0</v>
      </c>
      <c r="CE103" s="21">
        <f t="shared" si="139"/>
        <v>0</v>
      </c>
    </row>
    <row r="104" spans="1:83">
      <c r="A104" s="185"/>
      <c r="B104" s="179"/>
      <c r="C104" s="37" t="s">
        <v>55</v>
      </c>
      <c r="D104" s="38" t="s">
        <v>43</v>
      </c>
      <c r="E104" s="39"/>
      <c r="F104" s="29">
        <f>'4.3.3 Input Sheet'!F104</f>
        <v>0</v>
      </c>
      <c r="G104" s="29">
        <f>'4.3.3 Input Sheet'!G104</f>
        <v>0</v>
      </c>
      <c r="H104" s="29">
        <f>'4.3.3 Input Sheet'!H104</f>
        <v>0</v>
      </c>
      <c r="I104" s="29">
        <f>'4.3.3 Input Sheet'!I104</f>
        <v>0</v>
      </c>
      <c r="J104" s="29">
        <f>'4.3.3 Input Sheet'!J104</f>
        <v>0</v>
      </c>
      <c r="K104" s="40"/>
      <c r="M104" s="29">
        <f>'4.3.3 Input Sheet'!M104</f>
        <v>0</v>
      </c>
      <c r="N104" s="29">
        <f>'4.3.3 Input Sheet'!N104</f>
        <v>0</v>
      </c>
      <c r="O104" s="29">
        <f>'4.3.3 Input Sheet'!O104</f>
        <v>0</v>
      </c>
      <c r="P104" s="29">
        <f>'4.3.3 Input Sheet'!P104</f>
        <v>0</v>
      </c>
      <c r="Q104" s="29">
        <f>'4.3.3 Input Sheet'!Q104</f>
        <v>0</v>
      </c>
      <c r="R104" s="40"/>
      <c r="T104" s="29">
        <f>'4.3.3 Input Sheet'!T104</f>
        <v>0</v>
      </c>
      <c r="U104" s="29">
        <f>'4.3.3 Input Sheet'!U104</f>
        <v>0</v>
      </c>
      <c r="V104" s="29">
        <f>'4.3.3 Input Sheet'!V104</f>
        <v>0</v>
      </c>
      <c r="W104" s="29">
        <f>'4.3.3 Input Sheet'!W104</f>
        <v>0</v>
      </c>
      <c r="X104" s="29">
        <f>'4.3.3 Input Sheet'!X104</f>
        <v>0</v>
      </c>
      <c r="Y104" s="40"/>
      <c r="AA104" s="29">
        <f>'4.3.3 Input Sheet'!AA104</f>
        <v>0</v>
      </c>
      <c r="AB104" s="29">
        <f>'4.3.3 Input Sheet'!AB104</f>
        <v>0</v>
      </c>
      <c r="AC104" s="29">
        <f>'4.3.3 Input Sheet'!AC104</f>
        <v>0</v>
      </c>
      <c r="AD104" s="29">
        <f>'4.3.3 Input Sheet'!AD104</f>
        <v>0</v>
      </c>
      <c r="AE104" s="29">
        <f>'4.3.3 Input Sheet'!AE104</f>
        <v>0</v>
      </c>
      <c r="AF104" s="40"/>
      <c r="AH104" s="29">
        <f>'4.3.3 Input Sheet'!AH104</f>
        <v>0</v>
      </c>
      <c r="AI104" s="29">
        <f>'4.3.3 Input Sheet'!AI104</f>
        <v>0</v>
      </c>
      <c r="AJ104" s="29">
        <f>'4.3.3 Input Sheet'!AJ104</f>
        <v>0</v>
      </c>
      <c r="AK104" s="29">
        <f>'4.3.3 Input Sheet'!AK104</f>
        <v>0</v>
      </c>
      <c r="AL104" s="29">
        <f>'4.3.3 Input Sheet'!AL104</f>
        <v>0</v>
      </c>
      <c r="AM104" s="40"/>
      <c r="AO104" s="9" t="str">
        <f>+'4.3.1 Risk Matrix'!L$18</f>
        <v>RI5</v>
      </c>
      <c r="AP104" s="9" t="str">
        <f>+'4.3.1 Risk Matrix'!M$18</f>
        <v>RI5</v>
      </c>
      <c r="AQ104" s="9" t="str">
        <f>+'4.3.1 Risk Matrix'!N$18</f>
        <v>RI4</v>
      </c>
      <c r="AR104" s="9" t="str">
        <f>+'4.3.1 Risk Matrix'!O$18</f>
        <v>RI3</v>
      </c>
      <c r="AS104" s="9" t="str">
        <f>+'4.3.1 Risk Matrix'!P$18</f>
        <v>RI3</v>
      </c>
      <c r="AV104" s="21" t="str">
        <f t="shared" si="160"/>
        <v>NTS Offtakes</v>
      </c>
      <c r="AW104" s="21" t="str">
        <f t="shared" si="161"/>
        <v>Pre-heating System</v>
      </c>
      <c r="AX104" s="21" t="str">
        <f t="shared" si="114"/>
        <v>NTS OfftakesPre-heating System</v>
      </c>
      <c r="AY104" s="21">
        <f t="shared" si="115"/>
        <v>0</v>
      </c>
      <c r="AZ104" s="21">
        <f t="shared" si="116"/>
        <v>0</v>
      </c>
      <c r="BA104" s="21">
        <f t="shared" si="117"/>
        <v>0</v>
      </c>
      <c r="BB104" s="21">
        <f t="shared" si="118"/>
        <v>0</v>
      </c>
      <c r="BC104" s="21">
        <f t="shared" si="119"/>
        <v>0</v>
      </c>
      <c r="BF104" s="21">
        <f t="shared" si="120"/>
        <v>0</v>
      </c>
      <c r="BG104" s="21">
        <f t="shared" si="121"/>
        <v>0</v>
      </c>
      <c r="BH104" s="21">
        <f t="shared" si="122"/>
        <v>0</v>
      </c>
      <c r="BI104" s="21">
        <f t="shared" si="123"/>
        <v>0</v>
      </c>
      <c r="BJ104" s="21">
        <f t="shared" si="124"/>
        <v>0</v>
      </c>
      <c r="BM104" s="21">
        <f t="shared" si="125"/>
        <v>0</v>
      </c>
      <c r="BN104" s="21">
        <f t="shared" si="126"/>
        <v>0</v>
      </c>
      <c r="BO104" s="21">
        <f t="shared" si="127"/>
        <v>0</v>
      </c>
      <c r="BP104" s="21">
        <f t="shared" si="128"/>
        <v>0</v>
      </c>
      <c r="BQ104" s="21">
        <f t="shared" si="129"/>
        <v>0</v>
      </c>
      <c r="BT104" s="21">
        <f t="shared" si="130"/>
        <v>0</v>
      </c>
      <c r="BU104" s="21">
        <f t="shared" si="131"/>
        <v>0</v>
      </c>
      <c r="BV104" s="21">
        <f t="shared" si="132"/>
        <v>0</v>
      </c>
      <c r="BW104" s="21">
        <f t="shared" si="133"/>
        <v>0</v>
      </c>
      <c r="BX104" s="21">
        <f t="shared" si="134"/>
        <v>0</v>
      </c>
      <c r="CA104" s="21">
        <f t="shared" si="135"/>
        <v>0</v>
      </c>
      <c r="CB104" s="21">
        <f t="shared" si="136"/>
        <v>0</v>
      </c>
      <c r="CC104" s="21">
        <f t="shared" si="137"/>
        <v>0</v>
      </c>
      <c r="CD104" s="21">
        <f t="shared" si="138"/>
        <v>0</v>
      </c>
      <c r="CE104" s="21">
        <f t="shared" si="139"/>
        <v>0</v>
      </c>
    </row>
    <row r="105" spans="1:83">
      <c r="A105" s="185"/>
      <c r="B105" s="179"/>
      <c r="C105" s="37" t="s">
        <v>56</v>
      </c>
      <c r="D105" s="38" t="s">
        <v>43</v>
      </c>
      <c r="E105" s="39"/>
      <c r="F105" s="29">
        <f>'4.3.3 Input Sheet'!F105</f>
        <v>0</v>
      </c>
      <c r="G105" s="29">
        <f>'4.3.3 Input Sheet'!G105</f>
        <v>0</v>
      </c>
      <c r="H105" s="29">
        <f>'4.3.3 Input Sheet'!H105</f>
        <v>0</v>
      </c>
      <c r="I105" s="29">
        <f>'4.3.3 Input Sheet'!I105</f>
        <v>0</v>
      </c>
      <c r="J105" s="29">
        <f>'4.3.3 Input Sheet'!J105</f>
        <v>0</v>
      </c>
      <c r="K105" s="40"/>
      <c r="M105" s="29">
        <f>'4.3.3 Input Sheet'!M105</f>
        <v>0</v>
      </c>
      <c r="N105" s="29">
        <f>'4.3.3 Input Sheet'!N105</f>
        <v>0</v>
      </c>
      <c r="O105" s="29">
        <f>'4.3.3 Input Sheet'!O105</f>
        <v>0</v>
      </c>
      <c r="P105" s="29">
        <f>'4.3.3 Input Sheet'!P105</f>
        <v>0</v>
      </c>
      <c r="Q105" s="29">
        <f>'4.3.3 Input Sheet'!Q105</f>
        <v>0</v>
      </c>
      <c r="R105" s="40"/>
      <c r="T105" s="29">
        <f>'4.3.3 Input Sheet'!T105</f>
        <v>0</v>
      </c>
      <c r="U105" s="29">
        <f>'4.3.3 Input Sheet'!U105</f>
        <v>0</v>
      </c>
      <c r="V105" s="29">
        <f>'4.3.3 Input Sheet'!V105</f>
        <v>0</v>
      </c>
      <c r="W105" s="29">
        <f>'4.3.3 Input Sheet'!W105</f>
        <v>0</v>
      </c>
      <c r="X105" s="29">
        <f>'4.3.3 Input Sheet'!X105</f>
        <v>0</v>
      </c>
      <c r="Y105" s="40"/>
      <c r="AA105" s="29">
        <f>'4.3.3 Input Sheet'!AA105</f>
        <v>0</v>
      </c>
      <c r="AB105" s="29">
        <f>'4.3.3 Input Sheet'!AB105</f>
        <v>0</v>
      </c>
      <c r="AC105" s="29">
        <f>'4.3.3 Input Sheet'!AC105</f>
        <v>0</v>
      </c>
      <c r="AD105" s="29">
        <f>'4.3.3 Input Sheet'!AD105</f>
        <v>0</v>
      </c>
      <c r="AE105" s="29">
        <f>'4.3.3 Input Sheet'!AE105</f>
        <v>0</v>
      </c>
      <c r="AF105" s="40"/>
      <c r="AH105" s="29">
        <f>'4.3.3 Input Sheet'!AH105</f>
        <v>0</v>
      </c>
      <c r="AI105" s="29">
        <f>'4.3.3 Input Sheet'!AI105</f>
        <v>0</v>
      </c>
      <c r="AJ105" s="29">
        <f>'4.3.3 Input Sheet'!AJ105</f>
        <v>0</v>
      </c>
      <c r="AK105" s="29">
        <f>'4.3.3 Input Sheet'!AK105</f>
        <v>0</v>
      </c>
      <c r="AL105" s="29">
        <f>'4.3.3 Input Sheet'!AL105</f>
        <v>0</v>
      </c>
      <c r="AM105" s="40"/>
      <c r="AO105" s="9" t="str">
        <f>+'4.3.1 Risk Matrix'!L$18</f>
        <v>RI5</v>
      </c>
      <c r="AP105" s="9" t="str">
        <f>+'4.3.1 Risk Matrix'!M$18</f>
        <v>RI5</v>
      </c>
      <c r="AQ105" s="9" t="str">
        <f>+'4.3.1 Risk Matrix'!N$18</f>
        <v>RI4</v>
      </c>
      <c r="AR105" s="9" t="str">
        <f>+'4.3.1 Risk Matrix'!O$18</f>
        <v>RI3</v>
      </c>
      <c r="AS105" s="9" t="str">
        <f>+'4.3.1 Risk Matrix'!P$18</f>
        <v>RI3</v>
      </c>
      <c r="AV105" s="21" t="str">
        <f t="shared" si="160"/>
        <v>NTS Offtakes</v>
      </c>
      <c r="AW105" s="21" t="str">
        <f t="shared" si="161"/>
        <v>Odorisation System</v>
      </c>
      <c r="AX105" s="21" t="str">
        <f t="shared" si="114"/>
        <v>NTS OfftakesOdorisation System</v>
      </c>
      <c r="AY105" s="21">
        <f t="shared" si="115"/>
        <v>0</v>
      </c>
      <c r="AZ105" s="21">
        <f t="shared" si="116"/>
        <v>0</v>
      </c>
      <c r="BA105" s="21">
        <f t="shared" si="117"/>
        <v>0</v>
      </c>
      <c r="BB105" s="21">
        <f t="shared" si="118"/>
        <v>0</v>
      </c>
      <c r="BC105" s="21">
        <f t="shared" si="119"/>
        <v>0</v>
      </c>
      <c r="BF105" s="21">
        <f t="shared" si="120"/>
        <v>0</v>
      </c>
      <c r="BG105" s="21">
        <f t="shared" si="121"/>
        <v>0</v>
      </c>
      <c r="BH105" s="21">
        <f t="shared" si="122"/>
        <v>0</v>
      </c>
      <c r="BI105" s="21">
        <f t="shared" si="123"/>
        <v>0</v>
      </c>
      <c r="BJ105" s="21">
        <f t="shared" si="124"/>
        <v>0</v>
      </c>
      <c r="BM105" s="21">
        <f t="shared" si="125"/>
        <v>0</v>
      </c>
      <c r="BN105" s="21">
        <f t="shared" si="126"/>
        <v>0</v>
      </c>
      <c r="BO105" s="21">
        <f t="shared" si="127"/>
        <v>0</v>
      </c>
      <c r="BP105" s="21">
        <f t="shared" si="128"/>
        <v>0</v>
      </c>
      <c r="BQ105" s="21">
        <f t="shared" si="129"/>
        <v>0</v>
      </c>
      <c r="BT105" s="21">
        <f t="shared" si="130"/>
        <v>0</v>
      </c>
      <c r="BU105" s="21">
        <f t="shared" si="131"/>
        <v>0</v>
      </c>
      <c r="BV105" s="21">
        <f t="shared" si="132"/>
        <v>0</v>
      </c>
      <c r="BW105" s="21">
        <f t="shared" si="133"/>
        <v>0</v>
      </c>
      <c r="BX105" s="21">
        <f t="shared" si="134"/>
        <v>0</v>
      </c>
      <c r="CA105" s="21">
        <f t="shared" si="135"/>
        <v>0</v>
      </c>
      <c r="CB105" s="21">
        <f t="shared" si="136"/>
        <v>0</v>
      </c>
      <c r="CC105" s="21">
        <f t="shared" si="137"/>
        <v>0</v>
      </c>
      <c r="CD105" s="21">
        <f t="shared" si="138"/>
        <v>0</v>
      </c>
      <c r="CE105" s="21">
        <f t="shared" si="139"/>
        <v>0</v>
      </c>
    </row>
    <row r="106" spans="1:83">
      <c r="A106" s="185"/>
      <c r="B106" s="179"/>
      <c r="C106" s="37" t="s">
        <v>57</v>
      </c>
      <c r="D106" s="38" t="s">
        <v>43</v>
      </c>
      <c r="E106" s="39"/>
      <c r="F106" s="29">
        <f>'4.3.3 Input Sheet'!F106</f>
        <v>0</v>
      </c>
      <c r="G106" s="29">
        <f>'4.3.3 Input Sheet'!G106</f>
        <v>0</v>
      </c>
      <c r="H106" s="29">
        <f>'4.3.3 Input Sheet'!H106</f>
        <v>0</v>
      </c>
      <c r="I106" s="29">
        <f>'4.3.3 Input Sheet'!I106</f>
        <v>0</v>
      </c>
      <c r="J106" s="29">
        <f>'4.3.3 Input Sheet'!J106</f>
        <v>0</v>
      </c>
      <c r="K106" s="40"/>
      <c r="M106" s="29">
        <f>'4.3.3 Input Sheet'!M106</f>
        <v>0</v>
      </c>
      <c r="N106" s="29">
        <f>'4.3.3 Input Sheet'!N106</f>
        <v>0</v>
      </c>
      <c r="O106" s="29">
        <f>'4.3.3 Input Sheet'!O106</f>
        <v>0</v>
      </c>
      <c r="P106" s="29">
        <f>'4.3.3 Input Sheet'!P106</f>
        <v>0</v>
      </c>
      <c r="Q106" s="29">
        <f>'4.3.3 Input Sheet'!Q106</f>
        <v>0</v>
      </c>
      <c r="R106" s="40"/>
      <c r="T106" s="29">
        <f>'4.3.3 Input Sheet'!T106</f>
        <v>0</v>
      </c>
      <c r="U106" s="29">
        <f>'4.3.3 Input Sheet'!U106</f>
        <v>0</v>
      </c>
      <c r="V106" s="29">
        <f>'4.3.3 Input Sheet'!V106</f>
        <v>0</v>
      </c>
      <c r="W106" s="29">
        <f>'4.3.3 Input Sheet'!W106</f>
        <v>0</v>
      </c>
      <c r="X106" s="29">
        <f>'4.3.3 Input Sheet'!X106</f>
        <v>0</v>
      </c>
      <c r="Y106" s="40"/>
      <c r="AA106" s="29">
        <f>'4.3.3 Input Sheet'!AA106</f>
        <v>0</v>
      </c>
      <c r="AB106" s="29">
        <f>'4.3.3 Input Sheet'!AB106</f>
        <v>0</v>
      </c>
      <c r="AC106" s="29">
        <f>'4.3.3 Input Sheet'!AC106</f>
        <v>0</v>
      </c>
      <c r="AD106" s="29">
        <f>'4.3.3 Input Sheet'!AD106</f>
        <v>0</v>
      </c>
      <c r="AE106" s="29">
        <f>'4.3.3 Input Sheet'!AE106</f>
        <v>0</v>
      </c>
      <c r="AF106" s="40"/>
      <c r="AH106" s="29">
        <f>'4.3.3 Input Sheet'!AH106</f>
        <v>0</v>
      </c>
      <c r="AI106" s="29">
        <f>'4.3.3 Input Sheet'!AI106</f>
        <v>0</v>
      </c>
      <c r="AJ106" s="29">
        <f>'4.3.3 Input Sheet'!AJ106</f>
        <v>0</v>
      </c>
      <c r="AK106" s="29">
        <f>'4.3.3 Input Sheet'!AK106</f>
        <v>0</v>
      </c>
      <c r="AL106" s="29">
        <f>'4.3.3 Input Sheet'!AL106</f>
        <v>0</v>
      </c>
      <c r="AM106" s="40"/>
      <c r="AO106" s="9" t="str">
        <f>+'4.3.1 Risk Matrix'!L$18</f>
        <v>RI5</v>
      </c>
      <c r="AP106" s="9" t="str">
        <f>+'4.3.1 Risk Matrix'!M$18</f>
        <v>RI5</v>
      </c>
      <c r="AQ106" s="9" t="str">
        <f>+'4.3.1 Risk Matrix'!N$18</f>
        <v>RI4</v>
      </c>
      <c r="AR106" s="9" t="str">
        <f>+'4.3.1 Risk Matrix'!O$18</f>
        <v>RI3</v>
      </c>
      <c r="AS106" s="9" t="str">
        <f>+'4.3.1 Risk Matrix'!P$18</f>
        <v>RI3</v>
      </c>
      <c r="AV106" s="21" t="str">
        <f t="shared" si="160"/>
        <v>NTS Offtakes</v>
      </c>
      <c r="AW106" s="21" t="str">
        <f t="shared" si="161"/>
        <v>Metering System</v>
      </c>
      <c r="AX106" s="21" t="str">
        <f t="shared" si="114"/>
        <v>NTS OfftakesMetering System</v>
      </c>
      <c r="AY106" s="21">
        <f t="shared" si="115"/>
        <v>0</v>
      </c>
      <c r="AZ106" s="21">
        <f t="shared" si="116"/>
        <v>0</v>
      </c>
      <c r="BA106" s="21">
        <f t="shared" si="117"/>
        <v>0</v>
      </c>
      <c r="BB106" s="21">
        <f t="shared" si="118"/>
        <v>0</v>
      </c>
      <c r="BC106" s="21">
        <f t="shared" si="119"/>
        <v>0</v>
      </c>
      <c r="BF106" s="21">
        <f t="shared" si="120"/>
        <v>0</v>
      </c>
      <c r="BG106" s="21">
        <f t="shared" si="121"/>
        <v>0</v>
      </c>
      <c r="BH106" s="21">
        <f t="shared" si="122"/>
        <v>0</v>
      </c>
      <c r="BI106" s="21">
        <f t="shared" si="123"/>
        <v>0</v>
      </c>
      <c r="BJ106" s="21">
        <f t="shared" si="124"/>
        <v>0</v>
      </c>
      <c r="BM106" s="21">
        <f t="shared" si="125"/>
        <v>0</v>
      </c>
      <c r="BN106" s="21">
        <f t="shared" si="126"/>
        <v>0</v>
      </c>
      <c r="BO106" s="21">
        <f t="shared" si="127"/>
        <v>0</v>
      </c>
      <c r="BP106" s="21">
        <f t="shared" si="128"/>
        <v>0</v>
      </c>
      <c r="BQ106" s="21">
        <f t="shared" si="129"/>
        <v>0</v>
      </c>
      <c r="BT106" s="21">
        <f t="shared" si="130"/>
        <v>0</v>
      </c>
      <c r="BU106" s="21">
        <f t="shared" si="131"/>
        <v>0</v>
      </c>
      <c r="BV106" s="21">
        <f t="shared" si="132"/>
        <v>0</v>
      </c>
      <c r="BW106" s="21">
        <f t="shared" si="133"/>
        <v>0</v>
      </c>
      <c r="BX106" s="21">
        <f t="shared" si="134"/>
        <v>0</v>
      </c>
      <c r="CA106" s="21">
        <f t="shared" si="135"/>
        <v>0</v>
      </c>
      <c r="CB106" s="21">
        <f t="shared" si="136"/>
        <v>0</v>
      </c>
      <c r="CC106" s="21">
        <f t="shared" si="137"/>
        <v>0</v>
      </c>
      <c r="CD106" s="21">
        <f t="shared" si="138"/>
        <v>0</v>
      </c>
      <c r="CE106" s="21">
        <f t="shared" si="139"/>
        <v>0</v>
      </c>
    </row>
    <row r="107" spans="1:83">
      <c r="A107" s="185"/>
      <c r="B107" s="179"/>
      <c r="C107" s="37" t="s">
        <v>58</v>
      </c>
      <c r="D107" s="38" t="s">
        <v>44</v>
      </c>
      <c r="E107" s="39"/>
      <c r="F107" s="29">
        <f>'4.3.3 Input Sheet'!F107</f>
        <v>0</v>
      </c>
      <c r="G107" s="29">
        <f>'4.3.3 Input Sheet'!G107</f>
        <v>0</v>
      </c>
      <c r="H107" s="29">
        <f>'4.3.3 Input Sheet'!H107</f>
        <v>0</v>
      </c>
      <c r="I107" s="29">
        <f>'4.3.3 Input Sheet'!I107</f>
        <v>0</v>
      </c>
      <c r="J107" s="29">
        <f>'4.3.3 Input Sheet'!J107</f>
        <v>0</v>
      </c>
      <c r="K107" s="40"/>
      <c r="M107" s="29">
        <f>'4.3.3 Input Sheet'!M107</f>
        <v>0</v>
      </c>
      <c r="N107" s="29">
        <f>'4.3.3 Input Sheet'!N107</f>
        <v>0</v>
      </c>
      <c r="O107" s="29">
        <f>'4.3.3 Input Sheet'!O107</f>
        <v>0</v>
      </c>
      <c r="P107" s="29">
        <f>'4.3.3 Input Sheet'!P107</f>
        <v>0</v>
      </c>
      <c r="Q107" s="29">
        <f>'4.3.3 Input Sheet'!Q107</f>
        <v>0</v>
      </c>
      <c r="R107" s="40"/>
      <c r="T107" s="29">
        <f>'4.3.3 Input Sheet'!T107</f>
        <v>0</v>
      </c>
      <c r="U107" s="29">
        <f>'4.3.3 Input Sheet'!U107</f>
        <v>0</v>
      </c>
      <c r="V107" s="29">
        <f>'4.3.3 Input Sheet'!V107</f>
        <v>0</v>
      </c>
      <c r="W107" s="29">
        <f>'4.3.3 Input Sheet'!W107</f>
        <v>0</v>
      </c>
      <c r="X107" s="29">
        <f>'4.3.3 Input Sheet'!X107</f>
        <v>0</v>
      </c>
      <c r="Y107" s="40"/>
      <c r="AA107" s="29">
        <f>'4.3.3 Input Sheet'!AA107</f>
        <v>0</v>
      </c>
      <c r="AB107" s="29">
        <f>'4.3.3 Input Sheet'!AB107</f>
        <v>0</v>
      </c>
      <c r="AC107" s="29">
        <f>'4.3.3 Input Sheet'!AC107</f>
        <v>0</v>
      </c>
      <c r="AD107" s="29">
        <f>'4.3.3 Input Sheet'!AD107</f>
        <v>0</v>
      </c>
      <c r="AE107" s="29">
        <f>'4.3.3 Input Sheet'!AE107</f>
        <v>0</v>
      </c>
      <c r="AF107" s="40"/>
      <c r="AH107" s="29">
        <f>'4.3.3 Input Sheet'!AH107</f>
        <v>0</v>
      </c>
      <c r="AI107" s="29">
        <f>'4.3.3 Input Sheet'!AI107</f>
        <v>0</v>
      </c>
      <c r="AJ107" s="29">
        <f>'4.3.3 Input Sheet'!AJ107</f>
        <v>0</v>
      </c>
      <c r="AK107" s="29">
        <f>'4.3.3 Input Sheet'!AK107</f>
        <v>0</v>
      </c>
      <c r="AL107" s="29">
        <f>'4.3.3 Input Sheet'!AL107</f>
        <v>0</v>
      </c>
      <c r="AM107" s="40"/>
      <c r="AO107" s="9" t="str">
        <f>+'4.3.1 Risk Matrix'!L$18</f>
        <v>RI5</v>
      </c>
      <c r="AP107" s="9" t="str">
        <f>+'4.3.1 Risk Matrix'!M$18</f>
        <v>RI5</v>
      </c>
      <c r="AQ107" s="9" t="str">
        <f>+'4.3.1 Risk Matrix'!N$18</f>
        <v>RI4</v>
      </c>
      <c r="AR107" s="9" t="str">
        <f>+'4.3.1 Risk Matrix'!O$18</f>
        <v>RI3</v>
      </c>
      <c r="AS107" s="9" t="str">
        <f>+'4.3.1 Risk Matrix'!P$18</f>
        <v>RI3</v>
      </c>
      <c r="AV107" s="21" t="str">
        <f t="shared" si="160"/>
        <v>NTS Offtakes</v>
      </c>
      <c r="AW107" s="21" t="str">
        <f t="shared" si="161"/>
        <v>Buildings (no.’s)</v>
      </c>
      <c r="AX107" s="21" t="str">
        <f t="shared" si="114"/>
        <v>NTS OfftakesBuildings (no.’s)</v>
      </c>
      <c r="AY107" s="21">
        <f t="shared" si="115"/>
        <v>0</v>
      </c>
      <c r="AZ107" s="21">
        <f t="shared" si="116"/>
        <v>0</v>
      </c>
      <c r="BA107" s="21">
        <f t="shared" si="117"/>
        <v>0</v>
      </c>
      <c r="BB107" s="21">
        <f t="shared" si="118"/>
        <v>0</v>
      </c>
      <c r="BC107" s="21">
        <f t="shared" si="119"/>
        <v>0</v>
      </c>
      <c r="BF107" s="21">
        <f t="shared" si="120"/>
        <v>0</v>
      </c>
      <c r="BG107" s="21">
        <f t="shared" si="121"/>
        <v>0</v>
      </c>
      <c r="BH107" s="21">
        <f t="shared" si="122"/>
        <v>0</v>
      </c>
      <c r="BI107" s="21">
        <f t="shared" si="123"/>
        <v>0</v>
      </c>
      <c r="BJ107" s="21">
        <f t="shared" si="124"/>
        <v>0</v>
      </c>
      <c r="BM107" s="21">
        <f t="shared" si="125"/>
        <v>0</v>
      </c>
      <c r="BN107" s="21">
        <f t="shared" si="126"/>
        <v>0</v>
      </c>
      <c r="BO107" s="21">
        <f t="shared" si="127"/>
        <v>0</v>
      </c>
      <c r="BP107" s="21">
        <f t="shared" si="128"/>
        <v>0</v>
      </c>
      <c r="BQ107" s="21">
        <f t="shared" si="129"/>
        <v>0</v>
      </c>
      <c r="BT107" s="21">
        <f t="shared" si="130"/>
        <v>0</v>
      </c>
      <c r="BU107" s="21">
        <f t="shared" si="131"/>
        <v>0</v>
      </c>
      <c r="BV107" s="21">
        <f t="shared" si="132"/>
        <v>0</v>
      </c>
      <c r="BW107" s="21">
        <f t="shared" si="133"/>
        <v>0</v>
      </c>
      <c r="BX107" s="21">
        <f t="shared" si="134"/>
        <v>0</v>
      </c>
      <c r="CA107" s="21">
        <f t="shared" si="135"/>
        <v>0</v>
      </c>
      <c r="CB107" s="21">
        <f t="shared" si="136"/>
        <v>0</v>
      </c>
      <c r="CC107" s="21">
        <f t="shared" si="137"/>
        <v>0</v>
      </c>
      <c r="CD107" s="21">
        <f t="shared" si="138"/>
        <v>0</v>
      </c>
      <c r="CE107" s="21">
        <f t="shared" si="139"/>
        <v>0</v>
      </c>
    </row>
    <row r="108" spans="1:83">
      <c r="A108" s="185"/>
      <c r="B108" s="179"/>
      <c r="C108" s="37" t="s">
        <v>59</v>
      </c>
      <c r="D108" s="38" t="s">
        <v>44</v>
      </c>
      <c r="E108" s="39"/>
      <c r="F108" s="29">
        <f>'4.3.3 Input Sheet'!F108</f>
        <v>0</v>
      </c>
      <c r="G108" s="29">
        <f>'4.3.3 Input Sheet'!G108</f>
        <v>0</v>
      </c>
      <c r="H108" s="29">
        <f>'4.3.3 Input Sheet'!H108</f>
        <v>0</v>
      </c>
      <c r="I108" s="29">
        <f>'4.3.3 Input Sheet'!I108</f>
        <v>0</v>
      </c>
      <c r="J108" s="29">
        <f>'4.3.3 Input Sheet'!J108</f>
        <v>0</v>
      </c>
      <c r="K108" s="40"/>
      <c r="M108" s="29">
        <f>'4.3.3 Input Sheet'!M108</f>
        <v>0</v>
      </c>
      <c r="N108" s="29">
        <f>'4.3.3 Input Sheet'!N108</f>
        <v>0</v>
      </c>
      <c r="O108" s="29">
        <f>'4.3.3 Input Sheet'!O108</f>
        <v>0</v>
      </c>
      <c r="P108" s="29">
        <f>'4.3.3 Input Sheet'!P108</f>
        <v>0</v>
      </c>
      <c r="Q108" s="29">
        <f>'4.3.3 Input Sheet'!Q108</f>
        <v>0</v>
      </c>
      <c r="R108" s="40"/>
      <c r="T108" s="29">
        <f>'4.3.3 Input Sheet'!T108</f>
        <v>0</v>
      </c>
      <c r="U108" s="29">
        <f>'4.3.3 Input Sheet'!U108</f>
        <v>0</v>
      </c>
      <c r="V108" s="29">
        <f>'4.3.3 Input Sheet'!V108</f>
        <v>0</v>
      </c>
      <c r="W108" s="29">
        <f>'4.3.3 Input Sheet'!W108</f>
        <v>0</v>
      </c>
      <c r="X108" s="29">
        <f>'4.3.3 Input Sheet'!X108</f>
        <v>0</v>
      </c>
      <c r="Y108" s="40"/>
      <c r="AA108" s="29">
        <f>'4.3.3 Input Sheet'!AA108</f>
        <v>0</v>
      </c>
      <c r="AB108" s="29">
        <f>'4.3.3 Input Sheet'!AB108</f>
        <v>0</v>
      </c>
      <c r="AC108" s="29">
        <f>'4.3.3 Input Sheet'!AC108</f>
        <v>0</v>
      </c>
      <c r="AD108" s="29">
        <f>'4.3.3 Input Sheet'!AD108</f>
        <v>0</v>
      </c>
      <c r="AE108" s="29">
        <f>'4.3.3 Input Sheet'!AE108</f>
        <v>0</v>
      </c>
      <c r="AF108" s="40"/>
      <c r="AH108" s="29">
        <f>'4.3.3 Input Sheet'!AH108</f>
        <v>0</v>
      </c>
      <c r="AI108" s="29">
        <f>'4.3.3 Input Sheet'!AI108</f>
        <v>0</v>
      </c>
      <c r="AJ108" s="29">
        <f>'4.3.3 Input Sheet'!AJ108</f>
        <v>0</v>
      </c>
      <c r="AK108" s="29">
        <f>'4.3.3 Input Sheet'!AK108</f>
        <v>0</v>
      </c>
      <c r="AL108" s="29">
        <f>'4.3.3 Input Sheet'!AL108</f>
        <v>0</v>
      </c>
      <c r="AM108" s="40"/>
      <c r="AO108" s="9" t="str">
        <f>+'4.3.1 Risk Matrix'!L$18</f>
        <v>RI5</v>
      </c>
      <c r="AP108" s="9" t="str">
        <f>+'4.3.1 Risk Matrix'!M$18</f>
        <v>RI5</v>
      </c>
      <c r="AQ108" s="9" t="str">
        <f>+'4.3.1 Risk Matrix'!N$18</f>
        <v>RI4</v>
      </c>
      <c r="AR108" s="9" t="str">
        <f>+'4.3.1 Risk Matrix'!O$18</f>
        <v>RI3</v>
      </c>
      <c r="AS108" s="9" t="str">
        <f>+'4.3.1 Risk Matrix'!P$18</f>
        <v>RI3</v>
      </c>
      <c r="AV108" s="21" t="str">
        <f t="shared" si="160"/>
        <v>NTS Offtakes</v>
      </c>
      <c r="AW108" s="21" t="str">
        <f t="shared" si="161"/>
        <v>Fences (no’s  -Inc Security)</v>
      </c>
      <c r="AX108" s="21" t="str">
        <f t="shared" si="114"/>
        <v>NTS OfftakesFences (no’s  -Inc Security)</v>
      </c>
      <c r="AY108" s="21">
        <f t="shared" si="115"/>
        <v>0</v>
      </c>
      <c r="AZ108" s="21">
        <f t="shared" si="116"/>
        <v>0</v>
      </c>
      <c r="BA108" s="21">
        <f t="shared" si="117"/>
        <v>0</v>
      </c>
      <c r="BB108" s="21">
        <f t="shared" si="118"/>
        <v>0</v>
      </c>
      <c r="BC108" s="21">
        <f t="shared" si="119"/>
        <v>0</v>
      </c>
      <c r="BF108" s="21">
        <f t="shared" si="120"/>
        <v>0</v>
      </c>
      <c r="BG108" s="21">
        <f t="shared" si="121"/>
        <v>0</v>
      </c>
      <c r="BH108" s="21">
        <f t="shared" si="122"/>
        <v>0</v>
      </c>
      <c r="BI108" s="21">
        <f t="shared" si="123"/>
        <v>0</v>
      </c>
      <c r="BJ108" s="21">
        <f t="shared" si="124"/>
        <v>0</v>
      </c>
      <c r="BM108" s="21">
        <f t="shared" si="125"/>
        <v>0</v>
      </c>
      <c r="BN108" s="21">
        <f t="shared" si="126"/>
        <v>0</v>
      </c>
      <c r="BO108" s="21">
        <f t="shared" si="127"/>
        <v>0</v>
      </c>
      <c r="BP108" s="21">
        <f t="shared" si="128"/>
        <v>0</v>
      </c>
      <c r="BQ108" s="21">
        <f t="shared" si="129"/>
        <v>0</v>
      </c>
      <c r="BT108" s="21">
        <f t="shared" si="130"/>
        <v>0</v>
      </c>
      <c r="BU108" s="21">
        <f t="shared" si="131"/>
        <v>0</v>
      </c>
      <c r="BV108" s="21">
        <f t="shared" si="132"/>
        <v>0</v>
      </c>
      <c r="BW108" s="21">
        <f t="shared" si="133"/>
        <v>0</v>
      </c>
      <c r="BX108" s="21">
        <f t="shared" si="134"/>
        <v>0</v>
      </c>
      <c r="CA108" s="21">
        <f t="shared" si="135"/>
        <v>0</v>
      </c>
      <c r="CB108" s="21">
        <f t="shared" si="136"/>
        <v>0</v>
      </c>
      <c r="CC108" s="21">
        <f t="shared" si="137"/>
        <v>0</v>
      </c>
      <c r="CD108" s="21">
        <f t="shared" si="138"/>
        <v>0</v>
      </c>
      <c r="CE108" s="21">
        <f t="shared" si="139"/>
        <v>0</v>
      </c>
    </row>
    <row r="109" spans="1:83">
      <c r="A109" s="185"/>
      <c r="B109" s="179"/>
      <c r="C109" s="37" t="s">
        <v>60</v>
      </c>
      <c r="D109" s="38" t="s">
        <v>45</v>
      </c>
      <c r="E109" s="39"/>
      <c r="F109" s="29">
        <f>'4.3.3 Input Sheet'!F109</f>
        <v>0</v>
      </c>
      <c r="G109" s="29">
        <f>'4.3.3 Input Sheet'!G109</f>
        <v>0</v>
      </c>
      <c r="H109" s="29">
        <f>'4.3.3 Input Sheet'!H109</f>
        <v>0</v>
      </c>
      <c r="I109" s="29">
        <f>'4.3.3 Input Sheet'!I109</f>
        <v>0</v>
      </c>
      <c r="J109" s="29">
        <f>'4.3.3 Input Sheet'!J109</f>
        <v>0</v>
      </c>
      <c r="K109" s="40"/>
      <c r="M109" s="29">
        <f>'4.3.3 Input Sheet'!M109</f>
        <v>0</v>
      </c>
      <c r="N109" s="29">
        <f>'4.3.3 Input Sheet'!N109</f>
        <v>0</v>
      </c>
      <c r="O109" s="29">
        <f>'4.3.3 Input Sheet'!O109</f>
        <v>0</v>
      </c>
      <c r="P109" s="29">
        <f>'4.3.3 Input Sheet'!P109</f>
        <v>0</v>
      </c>
      <c r="Q109" s="29">
        <f>'4.3.3 Input Sheet'!Q109</f>
        <v>0</v>
      </c>
      <c r="R109" s="40"/>
      <c r="T109" s="29">
        <f>'4.3.3 Input Sheet'!T109</f>
        <v>0</v>
      </c>
      <c r="U109" s="29">
        <f>'4.3.3 Input Sheet'!U109</f>
        <v>0</v>
      </c>
      <c r="V109" s="29">
        <f>'4.3.3 Input Sheet'!V109</f>
        <v>0</v>
      </c>
      <c r="W109" s="29">
        <f>'4.3.3 Input Sheet'!W109</f>
        <v>0</v>
      </c>
      <c r="X109" s="29">
        <f>'4.3.3 Input Sheet'!X109</f>
        <v>0</v>
      </c>
      <c r="Y109" s="40"/>
      <c r="AA109" s="29">
        <f>'4.3.3 Input Sheet'!AA109</f>
        <v>0</v>
      </c>
      <c r="AB109" s="29">
        <f>'4.3.3 Input Sheet'!AB109</f>
        <v>0</v>
      </c>
      <c r="AC109" s="29">
        <f>'4.3.3 Input Sheet'!AC109</f>
        <v>0</v>
      </c>
      <c r="AD109" s="29">
        <f>'4.3.3 Input Sheet'!AD109</f>
        <v>0</v>
      </c>
      <c r="AE109" s="29">
        <f>'4.3.3 Input Sheet'!AE109</f>
        <v>0</v>
      </c>
      <c r="AF109" s="40"/>
      <c r="AH109" s="29">
        <f>'4.3.3 Input Sheet'!AH109</f>
        <v>0</v>
      </c>
      <c r="AI109" s="29">
        <f>'4.3.3 Input Sheet'!AI109</f>
        <v>0</v>
      </c>
      <c r="AJ109" s="29">
        <f>'4.3.3 Input Sheet'!AJ109</f>
        <v>0</v>
      </c>
      <c r="AK109" s="29">
        <f>'4.3.3 Input Sheet'!AK109</f>
        <v>0</v>
      </c>
      <c r="AL109" s="29">
        <f>'4.3.3 Input Sheet'!AL109</f>
        <v>0</v>
      </c>
      <c r="AM109" s="40"/>
      <c r="AO109" s="9" t="str">
        <f>+'4.3.1 Risk Matrix'!L$18</f>
        <v>RI5</v>
      </c>
      <c r="AP109" s="9" t="str">
        <f>+'4.3.1 Risk Matrix'!M$18</f>
        <v>RI5</v>
      </c>
      <c r="AQ109" s="9" t="str">
        <f>+'4.3.1 Risk Matrix'!N$18</f>
        <v>RI4</v>
      </c>
      <c r="AR109" s="9" t="str">
        <f>+'4.3.1 Risk Matrix'!O$18</f>
        <v>RI3</v>
      </c>
      <c r="AS109" s="9" t="str">
        <f>+'4.3.1 Risk Matrix'!P$18</f>
        <v>RI3</v>
      </c>
      <c r="AV109" s="21" t="str">
        <f t="shared" si="160"/>
        <v>NTS Offtakes</v>
      </c>
      <c r="AW109" s="21" t="str">
        <f t="shared" si="161"/>
        <v>Electrical System</v>
      </c>
      <c r="AX109" s="21" t="str">
        <f t="shared" si="114"/>
        <v>NTS OfftakesElectrical System</v>
      </c>
      <c r="AY109" s="21">
        <f t="shared" si="115"/>
        <v>0</v>
      </c>
      <c r="AZ109" s="21">
        <f t="shared" si="116"/>
        <v>0</v>
      </c>
      <c r="BA109" s="21">
        <f t="shared" si="117"/>
        <v>0</v>
      </c>
      <c r="BB109" s="21">
        <f t="shared" si="118"/>
        <v>0</v>
      </c>
      <c r="BC109" s="21">
        <f t="shared" si="119"/>
        <v>0</v>
      </c>
      <c r="BF109" s="21">
        <f t="shared" si="120"/>
        <v>0</v>
      </c>
      <c r="BG109" s="21">
        <f t="shared" si="121"/>
        <v>0</v>
      </c>
      <c r="BH109" s="21">
        <f t="shared" si="122"/>
        <v>0</v>
      </c>
      <c r="BI109" s="21">
        <f t="shared" si="123"/>
        <v>0</v>
      </c>
      <c r="BJ109" s="21">
        <f t="shared" si="124"/>
        <v>0</v>
      </c>
      <c r="BM109" s="21">
        <f t="shared" si="125"/>
        <v>0</v>
      </c>
      <c r="BN109" s="21">
        <f t="shared" si="126"/>
        <v>0</v>
      </c>
      <c r="BO109" s="21">
        <f t="shared" si="127"/>
        <v>0</v>
      </c>
      <c r="BP109" s="21">
        <f t="shared" si="128"/>
        <v>0</v>
      </c>
      <c r="BQ109" s="21">
        <f t="shared" si="129"/>
        <v>0</v>
      </c>
      <c r="BT109" s="21">
        <f t="shared" si="130"/>
        <v>0</v>
      </c>
      <c r="BU109" s="21">
        <f t="shared" si="131"/>
        <v>0</v>
      </c>
      <c r="BV109" s="21">
        <f t="shared" si="132"/>
        <v>0</v>
      </c>
      <c r="BW109" s="21">
        <f t="shared" si="133"/>
        <v>0</v>
      </c>
      <c r="BX109" s="21">
        <f t="shared" si="134"/>
        <v>0</v>
      </c>
      <c r="CA109" s="21">
        <f t="shared" si="135"/>
        <v>0</v>
      </c>
      <c r="CB109" s="21">
        <f t="shared" si="136"/>
        <v>0</v>
      </c>
      <c r="CC109" s="21">
        <f t="shared" si="137"/>
        <v>0</v>
      </c>
      <c r="CD109" s="21">
        <f t="shared" si="138"/>
        <v>0</v>
      </c>
      <c r="CE109" s="21">
        <f t="shared" si="139"/>
        <v>0</v>
      </c>
    </row>
    <row r="110" spans="1:83" ht="15.75" thickBot="1">
      <c r="A110" s="185"/>
      <c r="B110" s="179"/>
      <c r="C110" s="37" t="s">
        <v>61</v>
      </c>
      <c r="D110" s="38" t="s">
        <v>45</v>
      </c>
      <c r="E110" s="39"/>
      <c r="F110" s="29">
        <f>'4.3.3 Input Sheet'!F110</f>
        <v>0</v>
      </c>
      <c r="G110" s="29">
        <f>'4.3.3 Input Sheet'!G110</f>
        <v>0</v>
      </c>
      <c r="H110" s="29">
        <f>'4.3.3 Input Sheet'!H110</f>
        <v>0</v>
      </c>
      <c r="I110" s="29">
        <f>'4.3.3 Input Sheet'!I110</f>
        <v>0</v>
      </c>
      <c r="J110" s="29">
        <f>'4.3.3 Input Sheet'!J110</f>
        <v>0</v>
      </c>
      <c r="K110" s="40"/>
      <c r="M110" s="29">
        <f>'4.3.3 Input Sheet'!M110</f>
        <v>0</v>
      </c>
      <c r="N110" s="29">
        <f>'4.3.3 Input Sheet'!N110</f>
        <v>0</v>
      </c>
      <c r="O110" s="29">
        <f>'4.3.3 Input Sheet'!O110</f>
        <v>0</v>
      </c>
      <c r="P110" s="29">
        <f>'4.3.3 Input Sheet'!P110</f>
        <v>0</v>
      </c>
      <c r="Q110" s="29">
        <f>'4.3.3 Input Sheet'!Q110</f>
        <v>0</v>
      </c>
      <c r="R110" s="40"/>
      <c r="T110" s="29">
        <f>'4.3.3 Input Sheet'!T110</f>
        <v>0</v>
      </c>
      <c r="U110" s="29">
        <f>'4.3.3 Input Sheet'!U110</f>
        <v>0</v>
      </c>
      <c r="V110" s="29">
        <f>'4.3.3 Input Sheet'!V110</f>
        <v>0</v>
      </c>
      <c r="W110" s="29">
        <f>'4.3.3 Input Sheet'!W110</f>
        <v>0</v>
      </c>
      <c r="X110" s="29">
        <f>'4.3.3 Input Sheet'!X110</f>
        <v>0</v>
      </c>
      <c r="Y110" s="40"/>
      <c r="AA110" s="29">
        <f>'4.3.3 Input Sheet'!AA110</f>
        <v>0</v>
      </c>
      <c r="AB110" s="29">
        <f>'4.3.3 Input Sheet'!AB110</f>
        <v>0</v>
      </c>
      <c r="AC110" s="29">
        <f>'4.3.3 Input Sheet'!AC110</f>
        <v>0</v>
      </c>
      <c r="AD110" s="29">
        <f>'4.3.3 Input Sheet'!AD110</f>
        <v>0</v>
      </c>
      <c r="AE110" s="29">
        <f>'4.3.3 Input Sheet'!AE110</f>
        <v>0</v>
      </c>
      <c r="AF110" s="40"/>
      <c r="AH110" s="29">
        <f>'4.3.3 Input Sheet'!AH110</f>
        <v>0</v>
      </c>
      <c r="AI110" s="29">
        <f>'4.3.3 Input Sheet'!AI110</f>
        <v>0</v>
      </c>
      <c r="AJ110" s="29">
        <f>'4.3.3 Input Sheet'!AJ110</f>
        <v>0</v>
      </c>
      <c r="AK110" s="29">
        <f>'4.3.3 Input Sheet'!AK110</f>
        <v>0</v>
      </c>
      <c r="AL110" s="29">
        <f>'4.3.3 Input Sheet'!AL110</f>
        <v>0</v>
      </c>
      <c r="AM110" s="40"/>
      <c r="AO110" s="9" t="str">
        <f>+'4.3.1 Risk Matrix'!L$18</f>
        <v>RI5</v>
      </c>
      <c r="AP110" s="9" t="str">
        <f>+'4.3.1 Risk Matrix'!M$18</f>
        <v>RI5</v>
      </c>
      <c r="AQ110" s="9" t="str">
        <f>+'4.3.1 Risk Matrix'!N$18</f>
        <v>RI4</v>
      </c>
      <c r="AR110" s="9" t="str">
        <f>+'4.3.1 Risk Matrix'!O$18</f>
        <v>RI3</v>
      </c>
      <c r="AS110" s="9" t="str">
        <f>+'4.3.1 Risk Matrix'!P$18</f>
        <v>RI3</v>
      </c>
      <c r="AV110" s="21" t="str">
        <f t="shared" si="160"/>
        <v>NTS Offtakes</v>
      </c>
      <c r="AW110" s="21" t="str">
        <f t="shared" si="161"/>
        <v>Instrumentation System</v>
      </c>
      <c r="AX110" s="21" t="str">
        <f t="shared" si="114"/>
        <v>NTS OfftakesInstrumentation System</v>
      </c>
      <c r="AY110" s="21">
        <f t="shared" si="115"/>
        <v>0</v>
      </c>
      <c r="AZ110" s="21">
        <f t="shared" si="116"/>
        <v>0</v>
      </c>
      <c r="BA110" s="21">
        <f t="shared" si="117"/>
        <v>0</v>
      </c>
      <c r="BB110" s="21">
        <f t="shared" si="118"/>
        <v>0</v>
      </c>
      <c r="BC110" s="21">
        <f t="shared" si="119"/>
        <v>0</v>
      </c>
      <c r="BF110" s="21">
        <f t="shared" si="120"/>
        <v>0</v>
      </c>
      <c r="BG110" s="21">
        <f t="shared" si="121"/>
        <v>0</v>
      </c>
      <c r="BH110" s="21">
        <f t="shared" si="122"/>
        <v>0</v>
      </c>
      <c r="BI110" s="21">
        <f t="shared" si="123"/>
        <v>0</v>
      </c>
      <c r="BJ110" s="21">
        <f t="shared" si="124"/>
        <v>0</v>
      </c>
      <c r="BM110" s="21">
        <f t="shared" si="125"/>
        <v>0</v>
      </c>
      <c r="BN110" s="21">
        <f t="shared" si="126"/>
        <v>0</v>
      </c>
      <c r="BO110" s="21">
        <f t="shared" si="127"/>
        <v>0</v>
      </c>
      <c r="BP110" s="21">
        <f t="shared" si="128"/>
        <v>0</v>
      </c>
      <c r="BQ110" s="21">
        <f t="shared" si="129"/>
        <v>0</v>
      </c>
      <c r="BT110" s="21">
        <f t="shared" si="130"/>
        <v>0</v>
      </c>
      <c r="BU110" s="21">
        <f t="shared" si="131"/>
        <v>0</v>
      </c>
      <c r="BV110" s="21">
        <f t="shared" si="132"/>
        <v>0</v>
      </c>
      <c r="BW110" s="21">
        <f t="shared" si="133"/>
        <v>0</v>
      </c>
      <c r="BX110" s="21">
        <f t="shared" si="134"/>
        <v>0</v>
      </c>
      <c r="CA110" s="21">
        <f t="shared" si="135"/>
        <v>0</v>
      </c>
      <c r="CB110" s="21">
        <f t="shared" si="136"/>
        <v>0</v>
      </c>
      <c r="CC110" s="21">
        <f t="shared" si="137"/>
        <v>0</v>
      </c>
      <c r="CD110" s="21">
        <f t="shared" si="138"/>
        <v>0</v>
      </c>
      <c r="CE110" s="21">
        <f t="shared" si="139"/>
        <v>0</v>
      </c>
    </row>
    <row r="111" spans="1:83">
      <c r="A111" s="185"/>
      <c r="B111" s="179"/>
      <c r="C111" s="41" t="s">
        <v>36</v>
      </c>
      <c r="D111" s="32" t="s">
        <v>37</v>
      </c>
      <c r="E111" s="27" t="str">
        <f>E87</f>
        <v>High</v>
      </c>
      <c r="F111" s="33"/>
      <c r="G111" s="34"/>
      <c r="H111" s="34"/>
      <c r="I111" s="34"/>
      <c r="J111" s="35"/>
      <c r="K111" s="36">
        <f>'4.3.3 Input Sheet'!K111</f>
        <v>0</v>
      </c>
      <c r="M111" s="33"/>
      <c r="N111" s="34"/>
      <c r="O111" s="34"/>
      <c r="P111" s="34"/>
      <c r="Q111" s="35"/>
      <c r="R111" s="36">
        <f>'4.3.3 Input Sheet'!R111</f>
        <v>0</v>
      </c>
      <c r="T111" s="33"/>
      <c r="U111" s="34"/>
      <c r="V111" s="34"/>
      <c r="W111" s="34"/>
      <c r="X111" s="35"/>
      <c r="Y111" s="36">
        <f>'4.3.3 Input Sheet'!Y111</f>
        <v>0</v>
      </c>
      <c r="AA111" s="33"/>
      <c r="AB111" s="34"/>
      <c r="AC111" s="34"/>
      <c r="AD111" s="34"/>
      <c r="AE111" s="35"/>
      <c r="AF111" s="36">
        <f>'4.3.3 Input Sheet'!AF111</f>
        <v>0</v>
      </c>
      <c r="AH111" s="33"/>
      <c r="AI111" s="34"/>
      <c r="AJ111" s="34"/>
      <c r="AK111" s="34"/>
      <c r="AL111" s="35"/>
      <c r="AM111" s="36">
        <f>'4.3.3 Input Sheet'!AM111</f>
        <v>0</v>
      </c>
      <c r="AO111" s="9" t="str">
        <f>+'4.3.1 Risk Matrix'!L$17</f>
        <v>RI5</v>
      </c>
      <c r="AP111" s="9" t="str">
        <f>+'4.3.1 Risk Matrix'!M$17</f>
        <v>RI4</v>
      </c>
      <c r="AQ111" s="9" t="str">
        <f>+'4.3.1 Risk Matrix'!N$17</f>
        <v>RI3</v>
      </c>
      <c r="AR111" s="9" t="str">
        <f>+'4.3.1 Risk Matrix'!O$17</f>
        <v>RI2</v>
      </c>
      <c r="AS111" s="9" t="str">
        <f>+'4.3.1 Risk Matrix'!P$17</f>
        <v>RI2</v>
      </c>
      <c r="AV111" s="21" t="str">
        <f t="shared" si="160"/>
        <v>NTS Offtakes</v>
      </c>
      <c r="AW111" s="21" t="str">
        <f t="shared" si="161"/>
        <v>Asset Level</v>
      </c>
      <c r="AX111" s="21" t="str">
        <f t="shared" si="114"/>
        <v>NTS OfftakesAsset Level</v>
      </c>
      <c r="AY111" s="21">
        <f t="shared" si="115"/>
        <v>0</v>
      </c>
      <c r="AZ111" s="21">
        <f t="shared" si="116"/>
        <v>0</v>
      </c>
      <c r="BA111" s="21">
        <f t="shared" si="117"/>
        <v>0</v>
      </c>
      <c r="BB111" s="21">
        <f t="shared" si="118"/>
        <v>0</v>
      </c>
      <c r="BC111" s="21">
        <f t="shared" si="119"/>
        <v>0</v>
      </c>
      <c r="BF111" s="21">
        <f t="shared" si="120"/>
        <v>0</v>
      </c>
      <c r="BG111" s="21">
        <f t="shared" si="121"/>
        <v>0</v>
      </c>
      <c r="BH111" s="21">
        <f t="shared" si="122"/>
        <v>0</v>
      </c>
      <c r="BI111" s="21">
        <f t="shared" si="123"/>
        <v>0</v>
      </c>
      <c r="BJ111" s="21">
        <f t="shared" si="124"/>
        <v>0</v>
      </c>
      <c r="BM111" s="21">
        <f t="shared" si="125"/>
        <v>0</v>
      </c>
      <c r="BN111" s="21">
        <f t="shared" si="126"/>
        <v>0</v>
      </c>
      <c r="BO111" s="21">
        <f t="shared" si="127"/>
        <v>0</v>
      </c>
      <c r="BP111" s="21">
        <f t="shared" si="128"/>
        <v>0</v>
      </c>
      <c r="BQ111" s="21">
        <f t="shared" si="129"/>
        <v>0</v>
      </c>
      <c r="BT111" s="21">
        <f t="shared" si="130"/>
        <v>0</v>
      </c>
      <c r="BU111" s="21">
        <f t="shared" si="131"/>
        <v>0</v>
      </c>
      <c r="BV111" s="21">
        <f t="shared" si="132"/>
        <v>0</v>
      </c>
      <c r="BW111" s="21">
        <f t="shared" si="133"/>
        <v>0</v>
      </c>
      <c r="BX111" s="21">
        <f t="shared" si="134"/>
        <v>0</v>
      </c>
      <c r="CA111" s="21">
        <f t="shared" si="135"/>
        <v>0</v>
      </c>
      <c r="CB111" s="21">
        <f t="shared" si="136"/>
        <v>0</v>
      </c>
      <c r="CC111" s="21">
        <f t="shared" si="137"/>
        <v>0</v>
      </c>
      <c r="CD111" s="21">
        <f t="shared" si="138"/>
        <v>0</v>
      </c>
      <c r="CE111" s="21">
        <f t="shared" si="139"/>
        <v>0</v>
      </c>
    </row>
    <row r="112" spans="1:83">
      <c r="A112" s="185"/>
      <c r="B112" s="179"/>
      <c r="C112" s="37" t="s">
        <v>52</v>
      </c>
      <c r="D112" s="38" t="s">
        <v>43</v>
      </c>
      <c r="E112" s="39"/>
      <c r="F112" s="29">
        <f>'4.3.3 Input Sheet'!F112</f>
        <v>0</v>
      </c>
      <c r="G112" s="29">
        <f>'4.3.3 Input Sheet'!G112</f>
        <v>0</v>
      </c>
      <c r="H112" s="29">
        <f>'4.3.3 Input Sheet'!H112</f>
        <v>0</v>
      </c>
      <c r="I112" s="29">
        <f>'4.3.3 Input Sheet'!I112</f>
        <v>0</v>
      </c>
      <c r="J112" s="29">
        <f>'4.3.3 Input Sheet'!J112</f>
        <v>0</v>
      </c>
      <c r="K112" s="40"/>
      <c r="M112" s="29">
        <f>'4.3.3 Input Sheet'!M112</f>
        <v>0</v>
      </c>
      <c r="N112" s="29">
        <f>'4.3.3 Input Sheet'!N112</f>
        <v>0</v>
      </c>
      <c r="O112" s="29">
        <f>'4.3.3 Input Sheet'!O112</f>
        <v>0</v>
      </c>
      <c r="P112" s="29">
        <f>'4.3.3 Input Sheet'!P112</f>
        <v>0</v>
      </c>
      <c r="Q112" s="29">
        <f>'4.3.3 Input Sheet'!Q112</f>
        <v>0</v>
      </c>
      <c r="R112" s="40"/>
      <c r="T112" s="29">
        <f>'4.3.3 Input Sheet'!T112</f>
        <v>0</v>
      </c>
      <c r="U112" s="29">
        <f>'4.3.3 Input Sheet'!U112</f>
        <v>0</v>
      </c>
      <c r="V112" s="29">
        <f>'4.3.3 Input Sheet'!V112</f>
        <v>0</v>
      </c>
      <c r="W112" s="29">
        <f>'4.3.3 Input Sheet'!W112</f>
        <v>0</v>
      </c>
      <c r="X112" s="29">
        <f>'4.3.3 Input Sheet'!X112</f>
        <v>0</v>
      </c>
      <c r="Y112" s="40"/>
      <c r="AA112" s="29">
        <f>'4.3.3 Input Sheet'!AA112</f>
        <v>0</v>
      </c>
      <c r="AB112" s="29">
        <f>'4.3.3 Input Sheet'!AB112</f>
        <v>0</v>
      </c>
      <c r="AC112" s="29">
        <f>'4.3.3 Input Sheet'!AC112</f>
        <v>0</v>
      </c>
      <c r="AD112" s="29">
        <f>'4.3.3 Input Sheet'!AD112</f>
        <v>0</v>
      </c>
      <c r="AE112" s="29">
        <f>'4.3.3 Input Sheet'!AE112</f>
        <v>0</v>
      </c>
      <c r="AF112" s="40"/>
      <c r="AH112" s="29">
        <f>'4.3.3 Input Sheet'!AH112</f>
        <v>0</v>
      </c>
      <c r="AI112" s="29">
        <f>'4.3.3 Input Sheet'!AI112</f>
        <v>0</v>
      </c>
      <c r="AJ112" s="29">
        <f>'4.3.3 Input Sheet'!AJ112</f>
        <v>0</v>
      </c>
      <c r="AK112" s="29">
        <f>'4.3.3 Input Sheet'!AK112</f>
        <v>0</v>
      </c>
      <c r="AL112" s="29">
        <f>'4.3.3 Input Sheet'!AL112</f>
        <v>0</v>
      </c>
      <c r="AM112" s="40"/>
      <c r="AO112" s="9" t="str">
        <f>+'4.3.1 Risk Matrix'!L$17</f>
        <v>RI5</v>
      </c>
      <c r="AP112" s="9" t="str">
        <f>+'4.3.1 Risk Matrix'!M$17</f>
        <v>RI4</v>
      </c>
      <c r="AQ112" s="9" t="str">
        <f>+'4.3.1 Risk Matrix'!N$17</f>
        <v>RI3</v>
      </c>
      <c r="AR112" s="9" t="str">
        <f>+'4.3.1 Risk Matrix'!O$17</f>
        <v>RI2</v>
      </c>
      <c r="AS112" s="9" t="str">
        <f>+'4.3.1 Risk Matrix'!P$17</f>
        <v>RI2</v>
      </c>
      <c r="AV112" s="21" t="str">
        <f t="shared" si="160"/>
        <v>NTS Offtakes</v>
      </c>
      <c r="AW112" s="21" t="str">
        <f t="shared" si="161"/>
        <v>Regulators System</v>
      </c>
      <c r="AX112" s="21" t="str">
        <f t="shared" si="114"/>
        <v>NTS OfftakesRegulators System</v>
      </c>
      <c r="AY112" s="21">
        <f t="shared" si="115"/>
        <v>0</v>
      </c>
      <c r="AZ112" s="21">
        <f t="shared" si="116"/>
        <v>0</v>
      </c>
      <c r="BA112" s="21">
        <f t="shared" si="117"/>
        <v>0</v>
      </c>
      <c r="BB112" s="21">
        <f t="shared" si="118"/>
        <v>0</v>
      </c>
      <c r="BC112" s="21">
        <f t="shared" si="119"/>
        <v>0</v>
      </c>
      <c r="BF112" s="21">
        <f t="shared" si="120"/>
        <v>0</v>
      </c>
      <c r="BG112" s="21">
        <f t="shared" si="121"/>
        <v>0</v>
      </c>
      <c r="BH112" s="21">
        <f t="shared" si="122"/>
        <v>0</v>
      </c>
      <c r="BI112" s="21">
        <f t="shared" si="123"/>
        <v>0</v>
      </c>
      <c r="BJ112" s="21">
        <f t="shared" si="124"/>
        <v>0</v>
      </c>
      <c r="BM112" s="21">
        <f t="shared" si="125"/>
        <v>0</v>
      </c>
      <c r="BN112" s="21">
        <f t="shared" si="126"/>
        <v>0</v>
      </c>
      <c r="BO112" s="21">
        <f t="shared" si="127"/>
        <v>0</v>
      </c>
      <c r="BP112" s="21">
        <f t="shared" si="128"/>
        <v>0</v>
      </c>
      <c r="BQ112" s="21">
        <f t="shared" si="129"/>
        <v>0</v>
      </c>
      <c r="BT112" s="21">
        <f t="shared" si="130"/>
        <v>0</v>
      </c>
      <c r="BU112" s="21">
        <f t="shared" si="131"/>
        <v>0</v>
      </c>
      <c r="BV112" s="21">
        <f t="shared" si="132"/>
        <v>0</v>
      </c>
      <c r="BW112" s="21">
        <f t="shared" si="133"/>
        <v>0</v>
      </c>
      <c r="BX112" s="21">
        <f t="shared" si="134"/>
        <v>0</v>
      </c>
      <c r="CA112" s="21">
        <f t="shared" si="135"/>
        <v>0</v>
      </c>
      <c r="CB112" s="21">
        <f t="shared" si="136"/>
        <v>0</v>
      </c>
      <c r="CC112" s="21">
        <f t="shared" si="137"/>
        <v>0</v>
      </c>
      <c r="CD112" s="21">
        <f t="shared" si="138"/>
        <v>0</v>
      </c>
      <c r="CE112" s="21">
        <f t="shared" si="139"/>
        <v>0</v>
      </c>
    </row>
    <row r="113" spans="1:83">
      <c r="A113" s="185"/>
      <c r="B113" s="179"/>
      <c r="C113" s="37" t="s">
        <v>53</v>
      </c>
      <c r="D113" s="38" t="s">
        <v>43</v>
      </c>
      <c r="E113" s="39"/>
      <c r="F113" s="29">
        <f>'4.3.3 Input Sheet'!F113</f>
        <v>0</v>
      </c>
      <c r="G113" s="29">
        <f>'4.3.3 Input Sheet'!G113</f>
        <v>0</v>
      </c>
      <c r="H113" s="29">
        <f>'4.3.3 Input Sheet'!H113</f>
        <v>0</v>
      </c>
      <c r="I113" s="29">
        <f>'4.3.3 Input Sheet'!I113</f>
        <v>0</v>
      </c>
      <c r="J113" s="29">
        <f>'4.3.3 Input Sheet'!J113</f>
        <v>0</v>
      </c>
      <c r="K113" s="40"/>
      <c r="M113" s="29">
        <f>'4.3.3 Input Sheet'!M113</f>
        <v>0</v>
      </c>
      <c r="N113" s="29">
        <f>'4.3.3 Input Sheet'!N113</f>
        <v>0</v>
      </c>
      <c r="O113" s="29">
        <f>'4.3.3 Input Sheet'!O113</f>
        <v>0</v>
      </c>
      <c r="P113" s="29">
        <f>'4.3.3 Input Sheet'!P113</f>
        <v>0</v>
      </c>
      <c r="Q113" s="29">
        <f>'4.3.3 Input Sheet'!Q113</f>
        <v>0</v>
      </c>
      <c r="R113" s="40"/>
      <c r="T113" s="29">
        <f>'4.3.3 Input Sheet'!T113</f>
        <v>0</v>
      </c>
      <c r="U113" s="29">
        <f>'4.3.3 Input Sheet'!U113</f>
        <v>0</v>
      </c>
      <c r="V113" s="29">
        <f>'4.3.3 Input Sheet'!V113</f>
        <v>0</v>
      </c>
      <c r="W113" s="29">
        <f>'4.3.3 Input Sheet'!W113</f>
        <v>0</v>
      </c>
      <c r="X113" s="29">
        <f>'4.3.3 Input Sheet'!X113</f>
        <v>0</v>
      </c>
      <c r="Y113" s="40"/>
      <c r="AA113" s="29">
        <f>'4.3.3 Input Sheet'!AA113</f>
        <v>0</v>
      </c>
      <c r="AB113" s="29">
        <f>'4.3.3 Input Sheet'!AB113</f>
        <v>0</v>
      </c>
      <c r="AC113" s="29">
        <f>'4.3.3 Input Sheet'!AC113</f>
        <v>0</v>
      </c>
      <c r="AD113" s="29">
        <f>'4.3.3 Input Sheet'!AD113</f>
        <v>0</v>
      </c>
      <c r="AE113" s="29">
        <f>'4.3.3 Input Sheet'!AE113</f>
        <v>0</v>
      </c>
      <c r="AF113" s="40"/>
      <c r="AH113" s="29">
        <f>'4.3.3 Input Sheet'!AH113</f>
        <v>0</v>
      </c>
      <c r="AI113" s="29">
        <f>'4.3.3 Input Sheet'!AI113</f>
        <v>0</v>
      </c>
      <c r="AJ113" s="29">
        <f>'4.3.3 Input Sheet'!AJ113</f>
        <v>0</v>
      </c>
      <c r="AK113" s="29">
        <f>'4.3.3 Input Sheet'!AK113</f>
        <v>0</v>
      </c>
      <c r="AL113" s="29">
        <f>'4.3.3 Input Sheet'!AL113</f>
        <v>0</v>
      </c>
      <c r="AM113" s="40"/>
      <c r="AO113" s="9" t="str">
        <f>+'4.3.1 Risk Matrix'!L$17</f>
        <v>RI5</v>
      </c>
      <c r="AP113" s="9" t="str">
        <f>+'4.3.1 Risk Matrix'!M$17</f>
        <v>RI4</v>
      </c>
      <c r="AQ113" s="9" t="str">
        <f>+'4.3.1 Risk Matrix'!N$17</f>
        <v>RI3</v>
      </c>
      <c r="AR113" s="9" t="str">
        <f>+'4.3.1 Risk Matrix'!O$17</f>
        <v>RI2</v>
      </c>
      <c r="AS113" s="9" t="str">
        <f>+'4.3.1 Risk Matrix'!P$17</f>
        <v>RI2</v>
      </c>
      <c r="AV113" s="21" t="str">
        <f t="shared" si="160"/>
        <v>NTS Offtakes</v>
      </c>
      <c r="AW113" s="21" t="str">
        <f t="shared" si="161"/>
        <v>Slam Shut System</v>
      </c>
      <c r="AX113" s="21" t="str">
        <f t="shared" si="114"/>
        <v>NTS OfftakesSlam Shut System</v>
      </c>
      <c r="AY113" s="21">
        <f t="shared" si="115"/>
        <v>0</v>
      </c>
      <c r="AZ113" s="21">
        <f t="shared" si="116"/>
        <v>0</v>
      </c>
      <c r="BA113" s="21">
        <f t="shared" si="117"/>
        <v>0</v>
      </c>
      <c r="BB113" s="21">
        <f t="shared" si="118"/>
        <v>0</v>
      </c>
      <c r="BC113" s="21">
        <f t="shared" si="119"/>
        <v>0</v>
      </c>
      <c r="BF113" s="21">
        <f t="shared" si="120"/>
        <v>0</v>
      </c>
      <c r="BG113" s="21">
        <f t="shared" si="121"/>
        <v>0</v>
      </c>
      <c r="BH113" s="21">
        <f t="shared" si="122"/>
        <v>0</v>
      </c>
      <c r="BI113" s="21">
        <f t="shared" si="123"/>
        <v>0</v>
      </c>
      <c r="BJ113" s="21">
        <f t="shared" si="124"/>
        <v>0</v>
      </c>
      <c r="BM113" s="21">
        <f t="shared" si="125"/>
        <v>0</v>
      </c>
      <c r="BN113" s="21">
        <f t="shared" si="126"/>
        <v>0</v>
      </c>
      <c r="BO113" s="21">
        <f t="shared" si="127"/>
        <v>0</v>
      </c>
      <c r="BP113" s="21">
        <f t="shared" si="128"/>
        <v>0</v>
      </c>
      <c r="BQ113" s="21">
        <f t="shared" si="129"/>
        <v>0</v>
      </c>
      <c r="BT113" s="21">
        <f t="shared" si="130"/>
        <v>0</v>
      </c>
      <c r="BU113" s="21">
        <f t="shared" si="131"/>
        <v>0</v>
      </c>
      <c r="BV113" s="21">
        <f t="shared" si="132"/>
        <v>0</v>
      </c>
      <c r="BW113" s="21">
        <f t="shared" si="133"/>
        <v>0</v>
      </c>
      <c r="BX113" s="21">
        <f t="shared" si="134"/>
        <v>0</v>
      </c>
      <c r="CA113" s="21">
        <f t="shared" si="135"/>
        <v>0</v>
      </c>
      <c r="CB113" s="21">
        <f t="shared" si="136"/>
        <v>0</v>
      </c>
      <c r="CC113" s="21">
        <f t="shared" si="137"/>
        <v>0</v>
      </c>
      <c r="CD113" s="21">
        <f t="shared" si="138"/>
        <v>0</v>
      </c>
      <c r="CE113" s="21">
        <f t="shared" si="139"/>
        <v>0</v>
      </c>
    </row>
    <row r="114" spans="1:83">
      <c r="A114" s="185"/>
      <c r="B114" s="179"/>
      <c r="C114" s="37" t="s">
        <v>54</v>
      </c>
      <c r="D114" s="38" t="s">
        <v>43</v>
      </c>
      <c r="E114" s="39"/>
      <c r="F114" s="29">
        <f>'4.3.3 Input Sheet'!F114</f>
        <v>0</v>
      </c>
      <c r="G114" s="29">
        <f>'4.3.3 Input Sheet'!G114</f>
        <v>0</v>
      </c>
      <c r="H114" s="29">
        <f>'4.3.3 Input Sheet'!H114</f>
        <v>0</v>
      </c>
      <c r="I114" s="29">
        <f>'4.3.3 Input Sheet'!I114</f>
        <v>0</v>
      </c>
      <c r="J114" s="29">
        <f>'4.3.3 Input Sheet'!J114</f>
        <v>0</v>
      </c>
      <c r="K114" s="40"/>
      <c r="M114" s="29">
        <f>'4.3.3 Input Sheet'!M114</f>
        <v>0</v>
      </c>
      <c r="N114" s="29">
        <f>'4.3.3 Input Sheet'!N114</f>
        <v>0</v>
      </c>
      <c r="O114" s="29">
        <f>'4.3.3 Input Sheet'!O114</f>
        <v>0</v>
      </c>
      <c r="P114" s="29">
        <f>'4.3.3 Input Sheet'!P114</f>
        <v>0</v>
      </c>
      <c r="Q114" s="29">
        <f>'4.3.3 Input Sheet'!Q114</f>
        <v>0</v>
      </c>
      <c r="R114" s="40"/>
      <c r="T114" s="29">
        <f>'4.3.3 Input Sheet'!T114</f>
        <v>0</v>
      </c>
      <c r="U114" s="29">
        <f>'4.3.3 Input Sheet'!U114</f>
        <v>0</v>
      </c>
      <c r="V114" s="29">
        <f>'4.3.3 Input Sheet'!V114</f>
        <v>0</v>
      </c>
      <c r="W114" s="29">
        <f>'4.3.3 Input Sheet'!W114</f>
        <v>0</v>
      </c>
      <c r="X114" s="29">
        <f>'4.3.3 Input Sheet'!X114</f>
        <v>0</v>
      </c>
      <c r="Y114" s="40"/>
      <c r="AA114" s="29">
        <f>'4.3.3 Input Sheet'!AA114</f>
        <v>0</v>
      </c>
      <c r="AB114" s="29">
        <f>'4.3.3 Input Sheet'!AB114</f>
        <v>0</v>
      </c>
      <c r="AC114" s="29">
        <f>'4.3.3 Input Sheet'!AC114</f>
        <v>0</v>
      </c>
      <c r="AD114" s="29">
        <f>'4.3.3 Input Sheet'!AD114</f>
        <v>0</v>
      </c>
      <c r="AE114" s="29">
        <f>'4.3.3 Input Sheet'!AE114</f>
        <v>0</v>
      </c>
      <c r="AF114" s="40"/>
      <c r="AH114" s="29">
        <f>'4.3.3 Input Sheet'!AH114</f>
        <v>0</v>
      </c>
      <c r="AI114" s="29">
        <f>'4.3.3 Input Sheet'!AI114</f>
        <v>0</v>
      </c>
      <c r="AJ114" s="29">
        <f>'4.3.3 Input Sheet'!AJ114</f>
        <v>0</v>
      </c>
      <c r="AK114" s="29">
        <f>'4.3.3 Input Sheet'!AK114</f>
        <v>0</v>
      </c>
      <c r="AL114" s="29">
        <f>'4.3.3 Input Sheet'!AL114</f>
        <v>0</v>
      </c>
      <c r="AM114" s="40"/>
      <c r="AO114" s="9" t="str">
        <f>+'4.3.1 Risk Matrix'!L$17</f>
        <v>RI5</v>
      </c>
      <c r="AP114" s="9" t="str">
        <f>+'4.3.1 Risk Matrix'!M$17</f>
        <v>RI4</v>
      </c>
      <c r="AQ114" s="9" t="str">
        <f>+'4.3.1 Risk Matrix'!N$17</f>
        <v>RI3</v>
      </c>
      <c r="AR114" s="9" t="str">
        <f>+'4.3.1 Risk Matrix'!O$17</f>
        <v>RI2</v>
      </c>
      <c r="AS114" s="9" t="str">
        <f>+'4.3.1 Risk Matrix'!P$17</f>
        <v>RI2</v>
      </c>
      <c r="AV114" s="21" t="str">
        <f t="shared" si="160"/>
        <v>NTS Offtakes</v>
      </c>
      <c r="AW114" s="21" t="str">
        <f t="shared" si="161"/>
        <v>Filter System</v>
      </c>
      <c r="AX114" s="21" t="str">
        <f t="shared" si="114"/>
        <v>NTS OfftakesFilter System</v>
      </c>
      <c r="AY114" s="21">
        <f t="shared" si="115"/>
        <v>0</v>
      </c>
      <c r="AZ114" s="21">
        <f t="shared" si="116"/>
        <v>0</v>
      </c>
      <c r="BA114" s="21">
        <f t="shared" si="117"/>
        <v>0</v>
      </c>
      <c r="BB114" s="21">
        <f t="shared" si="118"/>
        <v>0</v>
      </c>
      <c r="BC114" s="21">
        <f t="shared" si="119"/>
        <v>0</v>
      </c>
      <c r="BF114" s="21">
        <f t="shared" si="120"/>
        <v>0</v>
      </c>
      <c r="BG114" s="21">
        <f t="shared" si="121"/>
        <v>0</v>
      </c>
      <c r="BH114" s="21">
        <f t="shared" si="122"/>
        <v>0</v>
      </c>
      <c r="BI114" s="21">
        <f t="shared" si="123"/>
        <v>0</v>
      </c>
      <c r="BJ114" s="21">
        <f t="shared" si="124"/>
        <v>0</v>
      </c>
      <c r="BM114" s="21">
        <f t="shared" si="125"/>
        <v>0</v>
      </c>
      <c r="BN114" s="21">
        <f t="shared" si="126"/>
        <v>0</v>
      </c>
      <c r="BO114" s="21">
        <f t="shared" si="127"/>
        <v>0</v>
      </c>
      <c r="BP114" s="21">
        <f t="shared" si="128"/>
        <v>0</v>
      </c>
      <c r="BQ114" s="21">
        <f t="shared" si="129"/>
        <v>0</v>
      </c>
      <c r="BT114" s="21">
        <f t="shared" si="130"/>
        <v>0</v>
      </c>
      <c r="BU114" s="21">
        <f t="shared" si="131"/>
        <v>0</v>
      </c>
      <c r="BV114" s="21">
        <f t="shared" si="132"/>
        <v>0</v>
      </c>
      <c r="BW114" s="21">
        <f t="shared" si="133"/>
        <v>0</v>
      </c>
      <c r="BX114" s="21">
        <f t="shared" si="134"/>
        <v>0</v>
      </c>
      <c r="CA114" s="21">
        <f t="shared" si="135"/>
        <v>0</v>
      </c>
      <c r="CB114" s="21">
        <f t="shared" si="136"/>
        <v>0</v>
      </c>
      <c r="CC114" s="21">
        <f t="shared" si="137"/>
        <v>0</v>
      </c>
      <c r="CD114" s="21">
        <f t="shared" si="138"/>
        <v>0</v>
      </c>
      <c r="CE114" s="21">
        <f t="shared" si="139"/>
        <v>0</v>
      </c>
    </row>
    <row r="115" spans="1:83">
      <c r="A115" s="185"/>
      <c r="B115" s="179"/>
      <c r="C115" s="37" t="s">
        <v>55</v>
      </c>
      <c r="D115" s="38" t="s">
        <v>43</v>
      </c>
      <c r="E115" s="39"/>
      <c r="F115" s="29">
        <f>'4.3.3 Input Sheet'!F115</f>
        <v>0</v>
      </c>
      <c r="G115" s="29">
        <f>'4.3.3 Input Sheet'!G115</f>
        <v>0</v>
      </c>
      <c r="H115" s="29">
        <f>'4.3.3 Input Sheet'!H115</f>
        <v>0</v>
      </c>
      <c r="I115" s="29">
        <f>'4.3.3 Input Sheet'!I115</f>
        <v>0</v>
      </c>
      <c r="J115" s="29">
        <f>'4.3.3 Input Sheet'!J115</f>
        <v>0</v>
      </c>
      <c r="K115" s="40"/>
      <c r="M115" s="29">
        <f>'4.3.3 Input Sheet'!M115</f>
        <v>0</v>
      </c>
      <c r="N115" s="29">
        <f>'4.3.3 Input Sheet'!N115</f>
        <v>0</v>
      </c>
      <c r="O115" s="29">
        <f>'4.3.3 Input Sheet'!O115</f>
        <v>0</v>
      </c>
      <c r="P115" s="29">
        <f>'4.3.3 Input Sheet'!P115</f>
        <v>0</v>
      </c>
      <c r="Q115" s="29">
        <f>'4.3.3 Input Sheet'!Q115</f>
        <v>0</v>
      </c>
      <c r="R115" s="40"/>
      <c r="T115" s="29">
        <f>'4.3.3 Input Sheet'!T115</f>
        <v>0</v>
      </c>
      <c r="U115" s="29">
        <f>'4.3.3 Input Sheet'!U115</f>
        <v>0</v>
      </c>
      <c r="V115" s="29">
        <f>'4.3.3 Input Sheet'!V115</f>
        <v>0</v>
      </c>
      <c r="W115" s="29">
        <f>'4.3.3 Input Sheet'!W115</f>
        <v>0</v>
      </c>
      <c r="X115" s="29">
        <f>'4.3.3 Input Sheet'!X115</f>
        <v>0</v>
      </c>
      <c r="Y115" s="40"/>
      <c r="AA115" s="29">
        <f>'4.3.3 Input Sheet'!AA115</f>
        <v>0</v>
      </c>
      <c r="AB115" s="29">
        <f>'4.3.3 Input Sheet'!AB115</f>
        <v>0</v>
      </c>
      <c r="AC115" s="29">
        <f>'4.3.3 Input Sheet'!AC115</f>
        <v>0</v>
      </c>
      <c r="AD115" s="29">
        <f>'4.3.3 Input Sheet'!AD115</f>
        <v>0</v>
      </c>
      <c r="AE115" s="29">
        <f>'4.3.3 Input Sheet'!AE115</f>
        <v>0</v>
      </c>
      <c r="AF115" s="40"/>
      <c r="AH115" s="29">
        <f>'4.3.3 Input Sheet'!AH115</f>
        <v>0</v>
      </c>
      <c r="AI115" s="29">
        <f>'4.3.3 Input Sheet'!AI115</f>
        <v>0</v>
      </c>
      <c r="AJ115" s="29">
        <f>'4.3.3 Input Sheet'!AJ115</f>
        <v>0</v>
      </c>
      <c r="AK115" s="29">
        <f>'4.3.3 Input Sheet'!AK115</f>
        <v>0</v>
      </c>
      <c r="AL115" s="29">
        <f>'4.3.3 Input Sheet'!AL115</f>
        <v>0</v>
      </c>
      <c r="AM115" s="40"/>
      <c r="AO115" s="9" t="str">
        <f>+'4.3.1 Risk Matrix'!L$17</f>
        <v>RI5</v>
      </c>
      <c r="AP115" s="9" t="str">
        <f>+'4.3.1 Risk Matrix'!M$17</f>
        <v>RI4</v>
      </c>
      <c r="AQ115" s="9" t="str">
        <f>+'4.3.1 Risk Matrix'!N$17</f>
        <v>RI3</v>
      </c>
      <c r="AR115" s="9" t="str">
        <f>+'4.3.1 Risk Matrix'!O$17</f>
        <v>RI2</v>
      </c>
      <c r="AS115" s="9" t="str">
        <f>+'4.3.1 Risk Matrix'!P$17</f>
        <v>RI2</v>
      </c>
      <c r="AV115" s="21" t="str">
        <f t="shared" si="160"/>
        <v>NTS Offtakes</v>
      </c>
      <c r="AW115" s="21" t="str">
        <f t="shared" si="161"/>
        <v>Pre-heating System</v>
      </c>
      <c r="AX115" s="21" t="str">
        <f t="shared" si="114"/>
        <v>NTS OfftakesPre-heating System</v>
      </c>
      <c r="AY115" s="21">
        <f t="shared" si="115"/>
        <v>0</v>
      </c>
      <c r="AZ115" s="21">
        <f t="shared" si="116"/>
        <v>0</v>
      </c>
      <c r="BA115" s="21">
        <f t="shared" si="117"/>
        <v>0</v>
      </c>
      <c r="BB115" s="21">
        <f t="shared" si="118"/>
        <v>0</v>
      </c>
      <c r="BC115" s="21">
        <f t="shared" si="119"/>
        <v>0</v>
      </c>
      <c r="BF115" s="21">
        <f t="shared" si="120"/>
        <v>0</v>
      </c>
      <c r="BG115" s="21">
        <f t="shared" si="121"/>
        <v>0</v>
      </c>
      <c r="BH115" s="21">
        <f t="shared" si="122"/>
        <v>0</v>
      </c>
      <c r="BI115" s="21">
        <f t="shared" si="123"/>
        <v>0</v>
      </c>
      <c r="BJ115" s="21">
        <f t="shared" si="124"/>
        <v>0</v>
      </c>
      <c r="BM115" s="21">
        <f t="shared" si="125"/>
        <v>0</v>
      </c>
      <c r="BN115" s="21">
        <f t="shared" si="126"/>
        <v>0</v>
      </c>
      <c r="BO115" s="21">
        <f t="shared" si="127"/>
        <v>0</v>
      </c>
      <c r="BP115" s="21">
        <f t="shared" si="128"/>
        <v>0</v>
      </c>
      <c r="BQ115" s="21">
        <f t="shared" si="129"/>
        <v>0</v>
      </c>
      <c r="BT115" s="21">
        <f t="shared" si="130"/>
        <v>0</v>
      </c>
      <c r="BU115" s="21">
        <f t="shared" si="131"/>
        <v>0</v>
      </c>
      <c r="BV115" s="21">
        <f t="shared" si="132"/>
        <v>0</v>
      </c>
      <c r="BW115" s="21">
        <f t="shared" si="133"/>
        <v>0</v>
      </c>
      <c r="BX115" s="21">
        <f t="shared" si="134"/>
        <v>0</v>
      </c>
      <c r="CA115" s="21">
        <f t="shared" si="135"/>
        <v>0</v>
      </c>
      <c r="CB115" s="21">
        <f t="shared" si="136"/>
        <v>0</v>
      </c>
      <c r="CC115" s="21">
        <f t="shared" si="137"/>
        <v>0</v>
      </c>
      <c r="CD115" s="21">
        <f t="shared" si="138"/>
        <v>0</v>
      </c>
      <c r="CE115" s="21">
        <f t="shared" si="139"/>
        <v>0</v>
      </c>
    </row>
    <row r="116" spans="1:83">
      <c r="A116" s="185"/>
      <c r="B116" s="179"/>
      <c r="C116" s="37" t="s">
        <v>56</v>
      </c>
      <c r="D116" s="38" t="s">
        <v>43</v>
      </c>
      <c r="E116" s="39"/>
      <c r="F116" s="29">
        <f>'4.3.3 Input Sheet'!F116</f>
        <v>0</v>
      </c>
      <c r="G116" s="29">
        <f>'4.3.3 Input Sheet'!G116</f>
        <v>0</v>
      </c>
      <c r="H116" s="29">
        <f>'4.3.3 Input Sheet'!H116</f>
        <v>0</v>
      </c>
      <c r="I116" s="29">
        <f>'4.3.3 Input Sheet'!I116</f>
        <v>0</v>
      </c>
      <c r="J116" s="29">
        <f>'4.3.3 Input Sheet'!J116</f>
        <v>0</v>
      </c>
      <c r="K116" s="40"/>
      <c r="M116" s="29">
        <f>'4.3.3 Input Sheet'!M116</f>
        <v>0</v>
      </c>
      <c r="N116" s="29">
        <f>'4.3.3 Input Sheet'!N116</f>
        <v>0</v>
      </c>
      <c r="O116" s="29">
        <f>'4.3.3 Input Sheet'!O116</f>
        <v>0</v>
      </c>
      <c r="P116" s="29">
        <f>'4.3.3 Input Sheet'!P116</f>
        <v>0</v>
      </c>
      <c r="Q116" s="29">
        <f>'4.3.3 Input Sheet'!Q116</f>
        <v>0</v>
      </c>
      <c r="R116" s="40"/>
      <c r="T116" s="29">
        <f>'4.3.3 Input Sheet'!T116</f>
        <v>0</v>
      </c>
      <c r="U116" s="29">
        <f>'4.3.3 Input Sheet'!U116</f>
        <v>0</v>
      </c>
      <c r="V116" s="29">
        <f>'4.3.3 Input Sheet'!V116</f>
        <v>0</v>
      </c>
      <c r="W116" s="29">
        <f>'4.3.3 Input Sheet'!W116</f>
        <v>0</v>
      </c>
      <c r="X116" s="29">
        <f>'4.3.3 Input Sheet'!X116</f>
        <v>0</v>
      </c>
      <c r="Y116" s="40"/>
      <c r="AA116" s="29">
        <f>'4.3.3 Input Sheet'!AA116</f>
        <v>0</v>
      </c>
      <c r="AB116" s="29">
        <f>'4.3.3 Input Sheet'!AB116</f>
        <v>0</v>
      </c>
      <c r="AC116" s="29">
        <f>'4.3.3 Input Sheet'!AC116</f>
        <v>0</v>
      </c>
      <c r="AD116" s="29">
        <f>'4.3.3 Input Sheet'!AD116</f>
        <v>0</v>
      </c>
      <c r="AE116" s="29">
        <f>'4.3.3 Input Sheet'!AE116</f>
        <v>0</v>
      </c>
      <c r="AF116" s="40"/>
      <c r="AH116" s="29">
        <f>'4.3.3 Input Sheet'!AH116</f>
        <v>0</v>
      </c>
      <c r="AI116" s="29">
        <f>'4.3.3 Input Sheet'!AI116</f>
        <v>0</v>
      </c>
      <c r="AJ116" s="29">
        <f>'4.3.3 Input Sheet'!AJ116</f>
        <v>0</v>
      </c>
      <c r="AK116" s="29">
        <f>'4.3.3 Input Sheet'!AK116</f>
        <v>0</v>
      </c>
      <c r="AL116" s="29">
        <f>'4.3.3 Input Sheet'!AL116</f>
        <v>0</v>
      </c>
      <c r="AM116" s="40"/>
      <c r="AO116" s="9" t="str">
        <f>+'4.3.1 Risk Matrix'!L$17</f>
        <v>RI5</v>
      </c>
      <c r="AP116" s="9" t="str">
        <f>+'4.3.1 Risk Matrix'!M$17</f>
        <v>RI4</v>
      </c>
      <c r="AQ116" s="9" t="str">
        <f>+'4.3.1 Risk Matrix'!N$17</f>
        <v>RI3</v>
      </c>
      <c r="AR116" s="9" t="str">
        <f>+'4.3.1 Risk Matrix'!O$17</f>
        <v>RI2</v>
      </c>
      <c r="AS116" s="9" t="str">
        <f>+'4.3.1 Risk Matrix'!P$17</f>
        <v>RI2</v>
      </c>
      <c r="AV116" s="21" t="str">
        <f t="shared" si="160"/>
        <v>NTS Offtakes</v>
      </c>
      <c r="AW116" s="21" t="str">
        <f t="shared" si="161"/>
        <v>Odorisation System</v>
      </c>
      <c r="AX116" s="21" t="str">
        <f t="shared" si="114"/>
        <v>NTS OfftakesOdorisation System</v>
      </c>
      <c r="AY116" s="21">
        <f t="shared" si="115"/>
        <v>0</v>
      </c>
      <c r="AZ116" s="21">
        <f t="shared" si="116"/>
        <v>0</v>
      </c>
      <c r="BA116" s="21">
        <f t="shared" si="117"/>
        <v>0</v>
      </c>
      <c r="BB116" s="21">
        <f t="shared" si="118"/>
        <v>0</v>
      </c>
      <c r="BC116" s="21">
        <f t="shared" si="119"/>
        <v>0</v>
      </c>
      <c r="BF116" s="21">
        <f t="shared" si="120"/>
        <v>0</v>
      </c>
      <c r="BG116" s="21">
        <f t="shared" si="121"/>
        <v>0</v>
      </c>
      <c r="BH116" s="21">
        <f t="shared" si="122"/>
        <v>0</v>
      </c>
      <c r="BI116" s="21">
        <f t="shared" si="123"/>
        <v>0</v>
      </c>
      <c r="BJ116" s="21">
        <f t="shared" si="124"/>
        <v>0</v>
      </c>
      <c r="BM116" s="21">
        <f t="shared" si="125"/>
        <v>0</v>
      </c>
      <c r="BN116" s="21">
        <f t="shared" si="126"/>
        <v>0</v>
      </c>
      <c r="BO116" s="21">
        <f t="shared" si="127"/>
        <v>0</v>
      </c>
      <c r="BP116" s="21">
        <f t="shared" si="128"/>
        <v>0</v>
      </c>
      <c r="BQ116" s="21">
        <f t="shared" si="129"/>
        <v>0</v>
      </c>
      <c r="BT116" s="21">
        <f t="shared" si="130"/>
        <v>0</v>
      </c>
      <c r="BU116" s="21">
        <f t="shared" si="131"/>
        <v>0</v>
      </c>
      <c r="BV116" s="21">
        <f t="shared" si="132"/>
        <v>0</v>
      </c>
      <c r="BW116" s="21">
        <f t="shared" si="133"/>
        <v>0</v>
      </c>
      <c r="BX116" s="21">
        <f t="shared" si="134"/>
        <v>0</v>
      </c>
      <c r="CA116" s="21">
        <f t="shared" si="135"/>
        <v>0</v>
      </c>
      <c r="CB116" s="21">
        <f t="shared" si="136"/>
        <v>0</v>
      </c>
      <c r="CC116" s="21">
        <f t="shared" si="137"/>
        <v>0</v>
      </c>
      <c r="CD116" s="21">
        <f t="shared" si="138"/>
        <v>0</v>
      </c>
      <c r="CE116" s="21">
        <f t="shared" si="139"/>
        <v>0</v>
      </c>
    </row>
    <row r="117" spans="1:83">
      <c r="A117" s="185"/>
      <c r="B117" s="179"/>
      <c r="C117" s="37" t="s">
        <v>57</v>
      </c>
      <c r="D117" s="38" t="s">
        <v>43</v>
      </c>
      <c r="E117" s="39"/>
      <c r="F117" s="29">
        <f>'4.3.3 Input Sheet'!F117</f>
        <v>0</v>
      </c>
      <c r="G117" s="29">
        <f>'4.3.3 Input Sheet'!G117</f>
        <v>0</v>
      </c>
      <c r="H117" s="29">
        <f>'4.3.3 Input Sheet'!H117</f>
        <v>0</v>
      </c>
      <c r="I117" s="29">
        <f>'4.3.3 Input Sheet'!I117</f>
        <v>0</v>
      </c>
      <c r="J117" s="29">
        <f>'4.3.3 Input Sheet'!J117</f>
        <v>0</v>
      </c>
      <c r="K117" s="40"/>
      <c r="M117" s="29">
        <f>'4.3.3 Input Sheet'!M117</f>
        <v>0</v>
      </c>
      <c r="N117" s="29">
        <f>'4.3.3 Input Sheet'!N117</f>
        <v>0</v>
      </c>
      <c r="O117" s="29">
        <f>'4.3.3 Input Sheet'!O117</f>
        <v>0</v>
      </c>
      <c r="P117" s="29">
        <f>'4.3.3 Input Sheet'!P117</f>
        <v>0</v>
      </c>
      <c r="Q117" s="29">
        <f>'4.3.3 Input Sheet'!Q117</f>
        <v>0</v>
      </c>
      <c r="R117" s="40"/>
      <c r="T117" s="29">
        <f>'4.3.3 Input Sheet'!T117</f>
        <v>0</v>
      </c>
      <c r="U117" s="29">
        <f>'4.3.3 Input Sheet'!U117</f>
        <v>0</v>
      </c>
      <c r="V117" s="29">
        <f>'4.3.3 Input Sheet'!V117</f>
        <v>0</v>
      </c>
      <c r="W117" s="29">
        <f>'4.3.3 Input Sheet'!W117</f>
        <v>0</v>
      </c>
      <c r="X117" s="29">
        <f>'4.3.3 Input Sheet'!X117</f>
        <v>0</v>
      </c>
      <c r="Y117" s="40"/>
      <c r="AA117" s="29">
        <f>'4.3.3 Input Sheet'!AA117</f>
        <v>0</v>
      </c>
      <c r="AB117" s="29">
        <f>'4.3.3 Input Sheet'!AB117</f>
        <v>0</v>
      </c>
      <c r="AC117" s="29">
        <f>'4.3.3 Input Sheet'!AC117</f>
        <v>0</v>
      </c>
      <c r="AD117" s="29">
        <f>'4.3.3 Input Sheet'!AD117</f>
        <v>0</v>
      </c>
      <c r="AE117" s="29">
        <f>'4.3.3 Input Sheet'!AE117</f>
        <v>0</v>
      </c>
      <c r="AF117" s="40"/>
      <c r="AH117" s="29">
        <f>'4.3.3 Input Sheet'!AH117</f>
        <v>0</v>
      </c>
      <c r="AI117" s="29">
        <f>'4.3.3 Input Sheet'!AI117</f>
        <v>0</v>
      </c>
      <c r="AJ117" s="29">
        <f>'4.3.3 Input Sheet'!AJ117</f>
        <v>0</v>
      </c>
      <c r="AK117" s="29">
        <f>'4.3.3 Input Sheet'!AK117</f>
        <v>0</v>
      </c>
      <c r="AL117" s="29">
        <f>'4.3.3 Input Sheet'!AL117</f>
        <v>0</v>
      </c>
      <c r="AM117" s="40"/>
      <c r="AO117" s="9" t="str">
        <f>+'4.3.1 Risk Matrix'!L$17</f>
        <v>RI5</v>
      </c>
      <c r="AP117" s="9" t="str">
        <f>+'4.3.1 Risk Matrix'!M$17</f>
        <v>RI4</v>
      </c>
      <c r="AQ117" s="9" t="str">
        <f>+'4.3.1 Risk Matrix'!N$17</f>
        <v>RI3</v>
      </c>
      <c r="AR117" s="9" t="str">
        <f>+'4.3.1 Risk Matrix'!O$17</f>
        <v>RI2</v>
      </c>
      <c r="AS117" s="9" t="str">
        <f>+'4.3.1 Risk Matrix'!P$17</f>
        <v>RI2</v>
      </c>
      <c r="AV117" s="21" t="str">
        <f t="shared" si="160"/>
        <v>NTS Offtakes</v>
      </c>
      <c r="AW117" s="21" t="str">
        <f t="shared" si="161"/>
        <v>Metering System</v>
      </c>
      <c r="AX117" s="21" t="str">
        <f t="shared" si="114"/>
        <v>NTS OfftakesMetering System</v>
      </c>
      <c r="AY117" s="21">
        <f t="shared" si="115"/>
        <v>0</v>
      </c>
      <c r="AZ117" s="21">
        <f t="shared" si="116"/>
        <v>0</v>
      </c>
      <c r="BA117" s="21">
        <f t="shared" si="117"/>
        <v>0</v>
      </c>
      <c r="BB117" s="21">
        <f t="shared" si="118"/>
        <v>0</v>
      </c>
      <c r="BC117" s="21">
        <f t="shared" si="119"/>
        <v>0</v>
      </c>
      <c r="BF117" s="21">
        <f t="shared" si="120"/>
        <v>0</v>
      </c>
      <c r="BG117" s="21">
        <f t="shared" si="121"/>
        <v>0</v>
      </c>
      <c r="BH117" s="21">
        <f t="shared" si="122"/>
        <v>0</v>
      </c>
      <c r="BI117" s="21">
        <f t="shared" si="123"/>
        <v>0</v>
      </c>
      <c r="BJ117" s="21">
        <f t="shared" si="124"/>
        <v>0</v>
      </c>
      <c r="BM117" s="21">
        <f t="shared" si="125"/>
        <v>0</v>
      </c>
      <c r="BN117" s="21">
        <f t="shared" si="126"/>
        <v>0</v>
      </c>
      <c r="BO117" s="21">
        <f t="shared" si="127"/>
        <v>0</v>
      </c>
      <c r="BP117" s="21">
        <f t="shared" si="128"/>
        <v>0</v>
      </c>
      <c r="BQ117" s="21">
        <f t="shared" si="129"/>
        <v>0</v>
      </c>
      <c r="BT117" s="21">
        <f t="shared" si="130"/>
        <v>0</v>
      </c>
      <c r="BU117" s="21">
        <f t="shared" si="131"/>
        <v>0</v>
      </c>
      <c r="BV117" s="21">
        <f t="shared" si="132"/>
        <v>0</v>
      </c>
      <c r="BW117" s="21">
        <f t="shared" si="133"/>
        <v>0</v>
      </c>
      <c r="BX117" s="21">
        <f t="shared" si="134"/>
        <v>0</v>
      </c>
      <c r="CA117" s="21">
        <f t="shared" si="135"/>
        <v>0</v>
      </c>
      <c r="CB117" s="21">
        <f t="shared" si="136"/>
        <v>0</v>
      </c>
      <c r="CC117" s="21">
        <f t="shared" si="137"/>
        <v>0</v>
      </c>
      <c r="CD117" s="21">
        <f t="shared" si="138"/>
        <v>0</v>
      </c>
      <c r="CE117" s="21">
        <f t="shared" si="139"/>
        <v>0</v>
      </c>
    </row>
    <row r="118" spans="1:83">
      <c r="A118" s="185"/>
      <c r="B118" s="179"/>
      <c r="C118" s="37" t="s">
        <v>58</v>
      </c>
      <c r="D118" s="38" t="s">
        <v>44</v>
      </c>
      <c r="E118" s="39"/>
      <c r="F118" s="29">
        <f>'4.3.3 Input Sheet'!F118</f>
        <v>0</v>
      </c>
      <c r="G118" s="29">
        <f>'4.3.3 Input Sheet'!G118</f>
        <v>0</v>
      </c>
      <c r="H118" s="29">
        <f>'4.3.3 Input Sheet'!H118</f>
        <v>0</v>
      </c>
      <c r="I118" s="29">
        <f>'4.3.3 Input Sheet'!I118</f>
        <v>0</v>
      </c>
      <c r="J118" s="29">
        <f>'4.3.3 Input Sheet'!J118</f>
        <v>0</v>
      </c>
      <c r="K118" s="40"/>
      <c r="M118" s="29">
        <f>'4.3.3 Input Sheet'!M118</f>
        <v>0</v>
      </c>
      <c r="N118" s="29">
        <f>'4.3.3 Input Sheet'!N118</f>
        <v>0</v>
      </c>
      <c r="O118" s="29">
        <f>'4.3.3 Input Sheet'!O118</f>
        <v>0</v>
      </c>
      <c r="P118" s="29">
        <f>'4.3.3 Input Sheet'!P118</f>
        <v>0</v>
      </c>
      <c r="Q118" s="29">
        <f>'4.3.3 Input Sheet'!Q118</f>
        <v>0</v>
      </c>
      <c r="R118" s="40"/>
      <c r="T118" s="29">
        <f>'4.3.3 Input Sheet'!T118</f>
        <v>0</v>
      </c>
      <c r="U118" s="29">
        <f>'4.3.3 Input Sheet'!U118</f>
        <v>0</v>
      </c>
      <c r="V118" s="29">
        <f>'4.3.3 Input Sheet'!V118</f>
        <v>0</v>
      </c>
      <c r="W118" s="29">
        <f>'4.3.3 Input Sheet'!W118</f>
        <v>0</v>
      </c>
      <c r="X118" s="29">
        <f>'4.3.3 Input Sheet'!X118</f>
        <v>0</v>
      </c>
      <c r="Y118" s="40"/>
      <c r="AA118" s="29">
        <f>'4.3.3 Input Sheet'!AA118</f>
        <v>0</v>
      </c>
      <c r="AB118" s="29">
        <f>'4.3.3 Input Sheet'!AB118</f>
        <v>0</v>
      </c>
      <c r="AC118" s="29">
        <f>'4.3.3 Input Sheet'!AC118</f>
        <v>0</v>
      </c>
      <c r="AD118" s="29">
        <f>'4.3.3 Input Sheet'!AD118</f>
        <v>0</v>
      </c>
      <c r="AE118" s="29">
        <f>'4.3.3 Input Sheet'!AE118</f>
        <v>0</v>
      </c>
      <c r="AF118" s="40"/>
      <c r="AH118" s="29">
        <f>'4.3.3 Input Sheet'!AH118</f>
        <v>0</v>
      </c>
      <c r="AI118" s="29">
        <f>'4.3.3 Input Sheet'!AI118</f>
        <v>0</v>
      </c>
      <c r="AJ118" s="29">
        <f>'4.3.3 Input Sheet'!AJ118</f>
        <v>0</v>
      </c>
      <c r="AK118" s="29">
        <f>'4.3.3 Input Sheet'!AK118</f>
        <v>0</v>
      </c>
      <c r="AL118" s="29">
        <f>'4.3.3 Input Sheet'!AL118</f>
        <v>0</v>
      </c>
      <c r="AM118" s="40"/>
      <c r="AO118" s="9" t="str">
        <f>+'4.3.1 Risk Matrix'!L$17</f>
        <v>RI5</v>
      </c>
      <c r="AP118" s="9" t="str">
        <f>+'4.3.1 Risk Matrix'!M$17</f>
        <v>RI4</v>
      </c>
      <c r="AQ118" s="9" t="str">
        <f>+'4.3.1 Risk Matrix'!N$17</f>
        <v>RI3</v>
      </c>
      <c r="AR118" s="9" t="str">
        <f>+'4.3.1 Risk Matrix'!O$17</f>
        <v>RI2</v>
      </c>
      <c r="AS118" s="9" t="str">
        <f>+'4.3.1 Risk Matrix'!P$17</f>
        <v>RI2</v>
      </c>
      <c r="AV118" s="21" t="str">
        <f t="shared" si="160"/>
        <v>NTS Offtakes</v>
      </c>
      <c r="AW118" s="21" t="str">
        <f t="shared" si="161"/>
        <v>Buildings (no.’s)</v>
      </c>
      <c r="AX118" s="21" t="str">
        <f t="shared" si="114"/>
        <v>NTS OfftakesBuildings (no.’s)</v>
      </c>
      <c r="AY118" s="21">
        <f t="shared" si="115"/>
        <v>0</v>
      </c>
      <c r="AZ118" s="21">
        <f t="shared" si="116"/>
        <v>0</v>
      </c>
      <c r="BA118" s="21">
        <f t="shared" si="117"/>
        <v>0</v>
      </c>
      <c r="BB118" s="21">
        <f t="shared" si="118"/>
        <v>0</v>
      </c>
      <c r="BC118" s="21">
        <f t="shared" si="119"/>
        <v>0</v>
      </c>
      <c r="BF118" s="21">
        <f t="shared" si="120"/>
        <v>0</v>
      </c>
      <c r="BG118" s="21">
        <f t="shared" si="121"/>
        <v>0</v>
      </c>
      <c r="BH118" s="21">
        <f t="shared" si="122"/>
        <v>0</v>
      </c>
      <c r="BI118" s="21">
        <f t="shared" si="123"/>
        <v>0</v>
      </c>
      <c r="BJ118" s="21">
        <f t="shared" si="124"/>
        <v>0</v>
      </c>
      <c r="BM118" s="21">
        <f t="shared" si="125"/>
        <v>0</v>
      </c>
      <c r="BN118" s="21">
        <f t="shared" si="126"/>
        <v>0</v>
      </c>
      <c r="BO118" s="21">
        <f t="shared" si="127"/>
        <v>0</v>
      </c>
      <c r="BP118" s="21">
        <f t="shared" si="128"/>
        <v>0</v>
      </c>
      <c r="BQ118" s="21">
        <f t="shared" si="129"/>
        <v>0</v>
      </c>
      <c r="BT118" s="21">
        <f t="shared" si="130"/>
        <v>0</v>
      </c>
      <c r="BU118" s="21">
        <f t="shared" si="131"/>
        <v>0</v>
      </c>
      <c r="BV118" s="21">
        <f t="shared" si="132"/>
        <v>0</v>
      </c>
      <c r="BW118" s="21">
        <f t="shared" si="133"/>
        <v>0</v>
      </c>
      <c r="BX118" s="21">
        <f t="shared" si="134"/>
        <v>0</v>
      </c>
      <c r="CA118" s="21">
        <f t="shared" si="135"/>
        <v>0</v>
      </c>
      <c r="CB118" s="21">
        <f t="shared" si="136"/>
        <v>0</v>
      </c>
      <c r="CC118" s="21">
        <f t="shared" si="137"/>
        <v>0</v>
      </c>
      <c r="CD118" s="21">
        <f t="shared" si="138"/>
        <v>0</v>
      </c>
      <c r="CE118" s="21">
        <f t="shared" si="139"/>
        <v>0</v>
      </c>
    </row>
    <row r="119" spans="1:83">
      <c r="A119" s="185"/>
      <c r="B119" s="179"/>
      <c r="C119" s="37" t="s">
        <v>59</v>
      </c>
      <c r="D119" s="38" t="s">
        <v>44</v>
      </c>
      <c r="E119" s="39"/>
      <c r="F119" s="29">
        <f>'4.3.3 Input Sheet'!F119</f>
        <v>0</v>
      </c>
      <c r="G119" s="29">
        <f>'4.3.3 Input Sheet'!G119</f>
        <v>0</v>
      </c>
      <c r="H119" s="29">
        <f>'4.3.3 Input Sheet'!H119</f>
        <v>0</v>
      </c>
      <c r="I119" s="29">
        <f>'4.3.3 Input Sheet'!I119</f>
        <v>0</v>
      </c>
      <c r="J119" s="29">
        <f>'4.3.3 Input Sheet'!J119</f>
        <v>0</v>
      </c>
      <c r="K119" s="40"/>
      <c r="M119" s="29">
        <f>'4.3.3 Input Sheet'!M119</f>
        <v>0</v>
      </c>
      <c r="N119" s="29">
        <f>'4.3.3 Input Sheet'!N119</f>
        <v>0</v>
      </c>
      <c r="O119" s="29">
        <f>'4.3.3 Input Sheet'!O119</f>
        <v>0</v>
      </c>
      <c r="P119" s="29">
        <f>'4.3.3 Input Sheet'!P119</f>
        <v>0</v>
      </c>
      <c r="Q119" s="29">
        <f>'4.3.3 Input Sheet'!Q119</f>
        <v>0</v>
      </c>
      <c r="R119" s="40"/>
      <c r="T119" s="29">
        <f>'4.3.3 Input Sheet'!T119</f>
        <v>0</v>
      </c>
      <c r="U119" s="29">
        <f>'4.3.3 Input Sheet'!U119</f>
        <v>0</v>
      </c>
      <c r="V119" s="29">
        <f>'4.3.3 Input Sheet'!V119</f>
        <v>0</v>
      </c>
      <c r="W119" s="29">
        <f>'4.3.3 Input Sheet'!W119</f>
        <v>0</v>
      </c>
      <c r="X119" s="29">
        <f>'4.3.3 Input Sheet'!X119</f>
        <v>0</v>
      </c>
      <c r="Y119" s="40"/>
      <c r="AA119" s="29">
        <f>'4.3.3 Input Sheet'!AA119</f>
        <v>0</v>
      </c>
      <c r="AB119" s="29">
        <f>'4.3.3 Input Sheet'!AB119</f>
        <v>0</v>
      </c>
      <c r="AC119" s="29">
        <f>'4.3.3 Input Sheet'!AC119</f>
        <v>0</v>
      </c>
      <c r="AD119" s="29">
        <f>'4.3.3 Input Sheet'!AD119</f>
        <v>0</v>
      </c>
      <c r="AE119" s="29">
        <f>'4.3.3 Input Sheet'!AE119</f>
        <v>0</v>
      </c>
      <c r="AF119" s="40"/>
      <c r="AH119" s="29">
        <f>'4.3.3 Input Sheet'!AH119</f>
        <v>0</v>
      </c>
      <c r="AI119" s="29">
        <f>'4.3.3 Input Sheet'!AI119</f>
        <v>0</v>
      </c>
      <c r="AJ119" s="29">
        <f>'4.3.3 Input Sheet'!AJ119</f>
        <v>0</v>
      </c>
      <c r="AK119" s="29">
        <f>'4.3.3 Input Sheet'!AK119</f>
        <v>0</v>
      </c>
      <c r="AL119" s="29">
        <f>'4.3.3 Input Sheet'!AL119</f>
        <v>0</v>
      </c>
      <c r="AM119" s="40"/>
      <c r="AO119" s="9" t="str">
        <f>+'4.3.1 Risk Matrix'!L$17</f>
        <v>RI5</v>
      </c>
      <c r="AP119" s="9" t="str">
        <f>+'4.3.1 Risk Matrix'!M$17</f>
        <v>RI4</v>
      </c>
      <c r="AQ119" s="9" t="str">
        <f>+'4.3.1 Risk Matrix'!N$17</f>
        <v>RI3</v>
      </c>
      <c r="AR119" s="9" t="str">
        <f>+'4.3.1 Risk Matrix'!O$17</f>
        <v>RI2</v>
      </c>
      <c r="AS119" s="9" t="str">
        <f>+'4.3.1 Risk Matrix'!P$17</f>
        <v>RI2</v>
      </c>
      <c r="AV119" s="21" t="str">
        <f t="shared" si="160"/>
        <v>NTS Offtakes</v>
      </c>
      <c r="AW119" s="21" t="str">
        <f t="shared" si="161"/>
        <v>Fences (no’s  -Inc Security)</v>
      </c>
      <c r="AX119" s="21" t="str">
        <f t="shared" si="114"/>
        <v>NTS OfftakesFences (no’s  -Inc Security)</v>
      </c>
      <c r="AY119" s="21">
        <f t="shared" si="115"/>
        <v>0</v>
      </c>
      <c r="AZ119" s="21">
        <f t="shared" si="116"/>
        <v>0</v>
      </c>
      <c r="BA119" s="21">
        <f t="shared" si="117"/>
        <v>0</v>
      </c>
      <c r="BB119" s="21">
        <f t="shared" si="118"/>
        <v>0</v>
      </c>
      <c r="BC119" s="21">
        <f t="shared" si="119"/>
        <v>0</v>
      </c>
      <c r="BF119" s="21">
        <f t="shared" si="120"/>
        <v>0</v>
      </c>
      <c r="BG119" s="21">
        <f t="shared" si="121"/>
        <v>0</v>
      </c>
      <c r="BH119" s="21">
        <f t="shared" si="122"/>
        <v>0</v>
      </c>
      <c r="BI119" s="21">
        <f t="shared" si="123"/>
        <v>0</v>
      </c>
      <c r="BJ119" s="21">
        <f t="shared" si="124"/>
        <v>0</v>
      </c>
      <c r="BM119" s="21">
        <f t="shared" si="125"/>
        <v>0</v>
      </c>
      <c r="BN119" s="21">
        <f t="shared" si="126"/>
        <v>0</v>
      </c>
      <c r="BO119" s="21">
        <f t="shared" si="127"/>
        <v>0</v>
      </c>
      <c r="BP119" s="21">
        <f t="shared" si="128"/>
        <v>0</v>
      </c>
      <c r="BQ119" s="21">
        <f t="shared" si="129"/>
        <v>0</v>
      </c>
      <c r="BT119" s="21">
        <f t="shared" si="130"/>
        <v>0</v>
      </c>
      <c r="BU119" s="21">
        <f t="shared" si="131"/>
        <v>0</v>
      </c>
      <c r="BV119" s="21">
        <f t="shared" si="132"/>
        <v>0</v>
      </c>
      <c r="BW119" s="21">
        <f t="shared" si="133"/>
        <v>0</v>
      </c>
      <c r="BX119" s="21">
        <f t="shared" si="134"/>
        <v>0</v>
      </c>
      <c r="CA119" s="21">
        <f t="shared" si="135"/>
        <v>0</v>
      </c>
      <c r="CB119" s="21">
        <f t="shared" si="136"/>
        <v>0</v>
      </c>
      <c r="CC119" s="21">
        <f t="shared" si="137"/>
        <v>0</v>
      </c>
      <c r="CD119" s="21">
        <f t="shared" si="138"/>
        <v>0</v>
      </c>
      <c r="CE119" s="21">
        <f t="shared" si="139"/>
        <v>0</v>
      </c>
    </row>
    <row r="120" spans="1:83">
      <c r="A120" s="185"/>
      <c r="B120" s="179"/>
      <c r="C120" s="37" t="s">
        <v>60</v>
      </c>
      <c r="D120" s="38" t="s">
        <v>45</v>
      </c>
      <c r="E120" s="39"/>
      <c r="F120" s="29">
        <f>'4.3.3 Input Sheet'!F120</f>
        <v>0</v>
      </c>
      <c r="G120" s="29">
        <f>'4.3.3 Input Sheet'!G120</f>
        <v>0</v>
      </c>
      <c r="H120" s="29">
        <f>'4.3.3 Input Sheet'!H120</f>
        <v>0</v>
      </c>
      <c r="I120" s="29">
        <f>'4.3.3 Input Sheet'!I120</f>
        <v>0</v>
      </c>
      <c r="J120" s="29">
        <f>'4.3.3 Input Sheet'!J120</f>
        <v>0</v>
      </c>
      <c r="K120" s="40"/>
      <c r="M120" s="29">
        <f>'4.3.3 Input Sheet'!M120</f>
        <v>0</v>
      </c>
      <c r="N120" s="29">
        <f>'4.3.3 Input Sheet'!N120</f>
        <v>0</v>
      </c>
      <c r="O120" s="29">
        <f>'4.3.3 Input Sheet'!O120</f>
        <v>0</v>
      </c>
      <c r="P120" s="29">
        <f>'4.3.3 Input Sheet'!P120</f>
        <v>0</v>
      </c>
      <c r="Q120" s="29">
        <f>'4.3.3 Input Sheet'!Q120</f>
        <v>0</v>
      </c>
      <c r="R120" s="40"/>
      <c r="T120" s="29">
        <f>'4.3.3 Input Sheet'!T120</f>
        <v>0</v>
      </c>
      <c r="U120" s="29">
        <f>'4.3.3 Input Sheet'!U120</f>
        <v>0</v>
      </c>
      <c r="V120" s="29">
        <f>'4.3.3 Input Sheet'!V120</f>
        <v>0</v>
      </c>
      <c r="W120" s="29">
        <f>'4.3.3 Input Sheet'!W120</f>
        <v>0</v>
      </c>
      <c r="X120" s="29">
        <f>'4.3.3 Input Sheet'!X120</f>
        <v>0</v>
      </c>
      <c r="Y120" s="40"/>
      <c r="AA120" s="29">
        <f>'4.3.3 Input Sheet'!AA120</f>
        <v>0</v>
      </c>
      <c r="AB120" s="29">
        <f>'4.3.3 Input Sheet'!AB120</f>
        <v>0</v>
      </c>
      <c r="AC120" s="29">
        <f>'4.3.3 Input Sheet'!AC120</f>
        <v>0</v>
      </c>
      <c r="AD120" s="29">
        <f>'4.3.3 Input Sheet'!AD120</f>
        <v>0</v>
      </c>
      <c r="AE120" s="29">
        <f>'4.3.3 Input Sheet'!AE120</f>
        <v>0</v>
      </c>
      <c r="AF120" s="40"/>
      <c r="AH120" s="29">
        <f>'4.3.3 Input Sheet'!AH120</f>
        <v>0</v>
      </c>
      <c r="AI120" s="29">
        <f>'4.3.3 Input Sheet'!AI120</f>
        <v>0</v>
      </c>
      <c r="AJ120" s="29">
        <f>'4.3.3 Input Sheet'!AJ120</f>
        <v>0</v>
      </c>
      <c r="AK120" s="29">
        <f>'4.3.3 Input Sheet'!AK120</f>
        <v>0</v>
      </c>
      <c r="AL120" s="29">
        <f>'4.3.3 Input Sheet'!AL120</f>
        <v>0</v>
      </c>
      <c r="AM120" s="40"/>
      <c r="AO120" s="9" t="str">
        <f>+'4.3.1 Risk Matrix'!L$17</f>
        <v>RI5</v>
      </c>
      <c r="AP120" s="9" t="str">
        <f>+'4.3.1 Risk Matrix'!M$17</f>
        <v>RI4</v>
      </c>
      <c r="AQ120" s="9" t="str">
        <f>+'4.3.1 Risk Matrix'!N$17</f>
        <v>RI3</v>
      </c>
      <c r="AR120" s="9" t="str">
        <f>+'4.3.1 Risk Matrix'!O$17</f>
        <v>RI2</v>
      </c>
      <c r="AS120" s="9" t="str">
        <f>+'4.3.1 Risk Matrix'!P$17</f>
        <v>RI2</v>
      </c>
      <c r="AV120" s="21" t="str">
        <f t="shared" si="160"/>
        <v>NTS Offtakes</v>
      </c>
      <c r="AW120" s="21" t="str">
        <f t="shared" si="161"/>
        <v>Electrical System</v>
      </c>
      <c r="AX120" s="21" t="str">
        <f t="shared" si="114"/>
        <v>NTS OfftakesElectrical System</v>
      </c>
      <c r="AY120" s="21">
        <f t="shared" si="115"/>
        <v>0</v>
      </c>
      <c r="AZ120" s="21">
        <f t="shared" si="116"/>
        <v>0</v>
      </c>
      <c r="BA120" s="21">
        <f t="shared" si="117"/>
        <v>0</v>
      </c>
      <c r="BB120" s="21">
        <f t="shared" si="118"/>
        <v>0</v>
      </c>
      <c r="BC120" s="21">
        <f t="shared" si="119"/>
        <v>0</v>
      </c>
      <c r="BF120" s="21">
        <f t="shared" si="120"/>
        <v>0</v>
      </c>
      <c r="BG120" s="21">
        <f t="shared" si="121"/>
        <v>0</v>
      </c>
      <c r="BH120" s="21">
        <f t="shared" si="122"/>
        <v>0</v>
      </c>
      <c r="BI120" s="21">
        <f t="shared" si="123"/>
        <v>0</v>
      </c>
      <c r="BJ120" s="21">
        <f t="shared" si="124"/>
        <v>0</v>
      </c>
      <c r="BM120" s="21">
        <f t="shared" si="125"/>
        <v>0</v>
      </c>
      <c r="BN120" s="21">
        <f t="shared" si="126"/>
        <v>0</v>
      </c>
      <c r="BO120" s="21">
        <f t="shared" si="127"/>
        <v>0</v>
      </c>
      <c r="BP120" s="21">
        <f t="shared" si="128"/>
        <v>0</v>
      </c>
      <c r="BQ120" s="21">
        <f t="shared" si="129"/>
        <v>0</v>
      </c>
      <c r="BT120" s="21">
        <f t="shared" si="130"/>
        <v>0</v>
      </c>
      <c r="BU120" s="21">
        <f t="shared" si="131"/>
        <v>0</v>
      </c>
      <c r="BV120" s="21">
        <f t="shared" si="132"/>
        <v>0</v>
      </c>
      <c r="BW120" s="21">
        <f t="shared" si="133"/>
        <v>0</v>
      </c>
      <c r="BX120" s="21">
        <f t="shared" si="134"/>
        <v>0</v>
      </c>
      <c r="CA120" s="21">
        <f t="shared" si="135"/>
        <v>0</v>
      </c>
      <c r="CB120" s="21">
        <f t="shared" si="136"/>
        <v>0</v>
      </c>
      <c r="CC120" s="21">
        <f t="shared" si="137"/>
        <v>0</v>
      </c>
      <c r="CD120" s="21">
        <f t="shared" si="138"/>
        <v>0</v>
      </c>
      <c r="CE120" s="21">
        <f t="shared" si="139"/>
        <v>0</v>
      </c>
    </row>
    <row r="121" spans="1:83" ht="15.75" thickBot="1">
      <c r="A121" s="185"/>
      <c r="B121" s="179"/>
      <c r="C121" s="37" t="s">
        <v>61</v>
      </c>
      <c r="D121" s="38" t="s">
        <v>45</v>
      </c>
      <c r="E121" s="39"/>
      <c r="F121" s="29">
        <f>'4.3.3 Input Sheet'!F121</f>
        <v>0</v>
      </c>
      <c r="G121" s="29">
        <f>'4.3.3 Input Sheet'!G121</f>
        <v>0</v>
      </c>
      <c r="H121" s="29">
        <f>'4.3.3 Input Sheet'!H121</f>
        <v>0</v>
      </c>
      <c r="I121" s="29">
        <f>'4.3.3 Input Sheet'!I121</f>
        <v>0</v>
      </c>
      <c r="J121" s="29">
        <f>'4.3.3 Input Sheet'!J121</f>
        <v>0</v>
      </c>
      <c r="K121" s="40"/>
      <c r="M121" s="29">
        <f>'4.3.3 Input Sheet'!M121</f>
        <v>0</v>
      </c>
      <c r="N121" s="29">
        <f>'4.3.3 Input Sheet'!N121</f>
        <v>0</v>
      </c>
      <c r="O121" s="29">
        <f>'4.3.3 Input Sheet'!O121</f>
        <v>0</v>
      </c>
      <c r="P121" s="29">
        <f>'4.3.3 Input Sheet'!P121</f>
        <v>0</v>
      </c>
      <c r="Q121" s="29">
        <f>'4.3.3 Input Sheet'!Q121</f>
        <v>0</v>
      </c>
      <c r="R121" s="40"/>
      <c r="T121" s="29">
        <f>'4.3.3 Input Sheet'!T121</f>
        <v>0</v>
      </c>
      <c r="U121" s="29">
        <f>'4.3.3 Input Sheet'!U121</f>
        <v>0</v>
      </c>
      <c r="V121" s="29">
        <f>'4.3.3 Input Sheet'!V121</f>
        <v>0</v>
      </c>
      <c r="W121" s="29">
        <f>'4.3.3 Input Sheet'!W121</f>
        <v>0</v>
      </c>
      <c r="X121" s="29">
        <f>'4.3.3 Input Sheet'!X121</f>
        <v>0</v>
      </c>
      <c r="Y121" s="40"/>
      <c r="AA121" s="29">
        <f>'4.3.3 Input Sheet'!AA121</f>
        <v>0</v>
      </c>
      <c r="AB121" s="29">
        <f>'4.3.3 Input Sheet'!AB121</f>
        <v>0</v>
      </c>
      <c r="AC121" s="29">
        <f>'4.3.3 Input Sheet'!AC121</f>
        <v>0</v>
      </c>
      <c r="AD121" s="29">
        <f>'4.3.3 Input Sheet'!AD121</f>
        <v>0</v>
      </c>
      <c r="AE121" s="29">
        <f>'4.3.3 Input Sheet'!AE121</f>
        <v>0</v>
      </c>
      <c r="AF121" s="40"/>
      <c r="AH121" s="29">
        <f>'4.3.3 Input Sheet'!AH121</f>
        <v>0</v>
      </c>
      <c r="AI121" s="29">
        <f>'4.3.3 Input Sheet'!AI121</f>
        <v>0</v>
      </c>
      <c r="AJ121" s="29">
        <f>'4.3.3 Input Sheet'!AJ121</f>
        <v>0</v>
      </c>
      <c r="AK121" s="29">
        <f>'4.3.3 Input Sheet'!AK121</f>
        <v>0</v>
      </c>
      <c r="AL121" s="29">
        <f>'4.3.3 Input Sheet'!AL121</f>
        <v>0</v>
      </c>
      <c r="AM121" s="40"/>
      <c r="AO121" s="9" t="str">
        <f>+'4.3.1 Risk Matrix'!L$16</f>
        <v>RI4</v>
      </c>
      <c r="AP121" s="9" t="str">
        <f>+'4.3.1 Risk Matrix'!M$16</f>
        <v>RI3</v>
      </c>
      <c r="AQ121" s="9" t="str">
        <f>+'4.3.1 Risk Matrix'!N$16</f>
        <v>RI2</v>
      </c>
      <c r="AR121" s="9" t="str">
        <f>+'4.3.1 Risk Matrix'!O$16</f>
        <v>RI1</v>
      </c>
      <c r="AS121" s="9" t="str">
        <f>+'4.3.1 Risk Matrix'!P$16</f>
        <v>RI1</v>
      </c>
      <c r="AV121" s="21" t="str">
        <f t="shared" si="160"/>
        <v>NTS Offtakes</v>
      </c>
      <c r="AW121" s="21" t="str">
        <f t="shared" si="161"/>
        <v>Instrumentation System</v>
      </c>
      <c r="AX121" s="21" t="str">
        <f t="shared" si="114"/>
        <v>NTS OfftakesInstrumentation System</v>
      </c>
      <c r="AY121" s="21">
        <f t="shared" si="115"/>
        <v>0</v>
      </c>
      <c r="AZ121" s="21">
        <f t="shared" si="116"/>
        <v>0</v>
      </c>
      <c r="BA121" s="21">
        <f t="shared" si="117"/>
        <v>0</v>
      </c>
      <c r="BB121" s="21">
        <f t="shared" si="118"/>
        <v>0</v>
      </c>
      <c r="BC121" s="21">
        <f t="shared" si="119"/>
        <v>0</v>
      </c>
      <c r="BF121" s="21">
        <f t="shared" si="120"/>
        <v>0</v>
      </c>
      <c r="BG121" s="21">
        <f t="shared" si="121"/>
        <v>0</v>
      </c>
      <c r="BH121" s="21">
        <f t="shared" si="122"/>
        <v>0</v>
      </c>
      <c r="BI121" s="21">
        <f t="shared" si="123"/>
        <v>0</v>
      </c>
      <c r="BJ121" s="21">
        <f t="shared" si="124"/>
        <v>0</v>
      </c>
      <c r="BM121" s="21">
        <f t="shared" si="125"/>
        <v>0</v>
      </c>
      <c r="BN121" s="21">
        <f t="shared" si="126"/>
        <v>0</v>
      </c>
      <c r="BO121" s="21">
        <f t="shared" si="127"/>
        <v>0</v>
      </c>
      <c r="BP121" s="21">
        <f t="shared" si="128"/>
        <v>0</v>
      </c>
      <c r="BQ121" s="21">
        <f t="shared" si="129"/>
        <v>0</v>
      </c>
      <c r="BT121" s="21">
        <f t="shared" si="130"/>
        <v>0</v>
      </c>
      <c r="BU121" s="21">
        <f t="shared" si="131"/>
        <v>0</v>
      </c>
      <c r="BV121" s="21">
        <f t="shared" si="132"/>
        <v>0</v>
      </c>
      <c r="BW121" s="21">
        <f t="shared" si="133"/>
        <v>0</v>
      </c>
      <c r="BX121" s="21">
        <f t="shared" si="134"/>
        <v>0</v>
      </c>
      <c r="CA121" s="21">
        <f t="shared" si="135"/>
        <v>0</v>
      </c>
      <c r="CB121" s="21">
        <f t="shared" si="136"/>
        <v>0</v>
      </c>
      <c r="CC121" s="21">
        <f t="shared" si="137"/>
        <v>0</v>
      </c>
      <c r="CD121" s="21">
        <f t="shared" si="138"/>
        <v>0</v>
      </c>
      <c r="CE121" s="21">
        <f t="shared" si="139"/>
        <v>0</v>
      </c>
    </row>
    <row r="122" spans="1:83">
      <c r="A122" s="185"/>
      <c r="B122" s="179"/>
      <c r="C122" s="41" t="s">
        <v>36</v>
      </c>
      <c r="D122" s="32" t="s">
        <v>37</v>
      </c>
      <c r="E122" s="27" t="str">
        <f>E88</f>
        <v>Very High</v>
      </c>
      <c r="F122" s="33"/>
      <c r="G122" s="34"/>
      <c r="H122" s="34"/>
      <c r="I122" s="34"/>
      <c r="J122" s="35"/>
      <c r="K122" s="36">
        <f>'4.3.3 Input Sheet'!K122</f>
        <v>11</v>
      </c>
      <c r="M122" s="33"/>
      <c r="N122" s="34"/>
      <c r="O122" s="34"/>
      <c r="P122" s="34"/>
      <c r="Q122" s="35"/>
      <c r="R122" s="36">
        <f>'4.3.3 Input Sheet'!R122</f>
        <v>11</v>
      </c>
      <c r="T122" s="33"/>
      <c r="U122" s="34"/>
      <c r="V122" s="34"/>
      <c r="W122" s="34"/>
      <c r="X122" s="35"/>
      <c r="Y122" s="36">
        <f>'4.3.3 Input Sheet'!Y122</f>
        <v>11</v>
      </c>
      <c r="AA122" s="33"/>
      <c r="AB122" s="34"/>
      <c r="AC122" s="34"/>
      <c r="AD122" s="34"/>
      <c r="AE122" s="35"/>
      <c r="AF122" s="36">
        <f>'4.3.3 Input Sheet'!AF122</f>
        <v>11</v>
      </c>
      <c r="AH122" s="33"/>
      <c r="AI122" s="34"/>
      <c r="AJ122" s="34"/>
      <c r="AK122" s="34"/>
      <c r="AL122" s="35"/>
      <c r="AM122" s="36">
        <f>'4.3.3 Input Sheet'!AM122</f>
        <v>11</v>
      </c>
      <c r="AO122" s="9" t="str">
        <f>+'4.3.1 Risk Matrix'!L$16</f>
        <v>RI4</v>
      </c>
      <c r="AP122" s="9" t="str">
        <f>+'4.3.1 Risk Matrix'!M$16</f>
        <v>RI3</v>
      </c>
      <c r="AQ122" s="9" t="str">
        <f>+'4.3.1 Risk Matrix'!N$16</f>
        <v>RI2</v>
      </c>
      <c r="AR122" s="9" t="str">
        <f>+'4.3.1 Risk Matrix'!O$16</f>
        <v>RI1</v>
      </c>
      <c r="AS122" s="9" t="str">
        <f>+'4.3.1 Risk Matrix'!P$16</f>
        <v>RI1</v>
      </c>
      <c r="AV122" s="21" t="str">
        <f t="shared" si="160"/>
        <v>NTS Offtakes</v>
      </c>
      <c r="AW122" s="21" t="str">
        <f t="shared" si="161"/>
        <v>Asset Level</v>
      </c>
      <c r="AX122" s="21" t="str">
        <f t="shared" si="114"/>
        <v>NTS OfftakesAsset Level</v>
      </c>
      <c r="AY122" s="21">
        <f t="shared" si="115"/>
        <v>0</v>
      </c>
      <c r="AZ122" s="21">
        <f t="shared" si="116"/>
        <v>0</v>
      </c>
      <c r="BA122" s="21">
        <f t="shared" si="117"/>
        <v>0</v>
      </c>
      <c r="BB122" s="21">
        <f t="shared" si="118"/>
        <v>0</v>
      </c>
      <c r="BC122" s="21">
        <f t="shared" si="119"/>
        <v>0</v>
      </c>
      <c r="BF122" s="21">
        <f t="shared" si="120"/>
        <v>0</v>
      </c>
      <c r="BG122" s="21">
        <f t="shared" si="121"/>
        <v>0</v>
      </c>
      <c r="BH122" s="21">
        <f t="shared" si="122"/>
        <v>0</v>
      </c>
      <c r="BI122" s="21">
        <f t="shared" si="123"/>
        <v>0</v>
      </c>
      <c r="BJ122" s="21">
        <f t="shared" si="124"/>
        <v>0</v>
      </c>
      <c r="BM122" s="21">
        <f t="shared" si="125"/>
        <v>0</v>
      </c>
      <c r="BN122" s="21">
        <f t="shared" si="126"/>
        <v>0</v>
      </c>
      <c r="BO122" s="21">
        <f t="shared" si="127"/>
        <v>0</v>
      </c>
      <c r="BP122" s="21">
        <f t="shared" si="128"/>
        <v>0</v>
      </c>
      <c r="BQ122" s="21">
        <f t="shared" si="129"/>
        <v>0</v>
      </c>
      <c r="BT122" s="21">
        <f t="shared" si="130"/>
        <v>0</v>
      </c>
      <c r="BU122" s="21">
        <f t="shared" si="131"/>
        <v>0</v>
      </c>
      <c r="BV122" s="21">
        <f t="shared" si="132"/>
        <v>0</v>
      </c>
      <c r="BW122" s="21">
        <f t="shared" si="133"/>
        <v>0</v>
      </c>
      <c r="BX122" s="21">
        <f t="shared" si="134"/>
        <v>0</v>
      </c>
      <c r="CA122" s="21">
        <f t="shared" si="135"/>
        <v>0</v>
      </c>
      <c r="CB122" s="21">
        <f t="shared" si="136"/>
        <v>0</v>
      </c>
      <c r="CC122" s="21">
        <f t="shared" si="137"/>
        <v>0</v>
      </c>
      <c r="CD122" s="21">
        <f t="shared" si="138"/>
        <v>0</v>
      </c>
      <c r="CE122" s="21">
        <f t="shared" si="139"/>
        <v>0</v>
      </c>
    </row>
    <row r="123" spans="1:83">
      <c r="A123" s="185"/>
      <c r="B123" s="179"/>
      <c r="C123" s="37" t="s">
        <v>52</v>
      </c>
      <c r="D123" s="38" t="s">
        <v>43</v>
      </c>
      <c r="E123" s="39"/>
      <c r="F123" s="29">
        <f>'4.3.3 Input Sheet'!F123</f>
        <v>0</v>
      </c>
      <c r="G123" s="29">
        <f>'4.3.3 Input Sheet'!G123</f>
        <v>7</v>
      </c>
      <c r="H123" s="29">
        <f>'4.3.3 Input Sheet'!H123</f>
        <v>0</v>
      </c>
      <c r="I123" s="29">
        <f>'4.3.3 Input Sheet'!I123</f>
        <v>5</v>
      </c>
      <c r="J123" s="29">
        <f>'4.3.3 Input Sheet'!J123</f>
        <v>0</v>
      </c>
      <c r="K123" s="40"/>
      <c r="M123" s="29">
        <f>'4.3.3 Input Sheet'!M123</f>
        <v>2.8000000000000003</v>
      </c>
      <c r="N123" s="29">
        <f>'4.3.3 Input Sheet'!N123</f>
        <v>4.1999999999999993</v>
      </c>
      <c r="O123" s="29">
        <f>'4.3.3 Input Sheet'!O123</f>
        <v>2</v>
      </c>
      <c r="P123" s="29">
        <f>'4.3.3 Input Sheet'!P123</f>
        <v>3</v>
      </c>
      <c r="Q123" s="29">
        <f>'4.3.3 Input Sheet'!Q123</f>
        <v>0</v>
      </c>
      <c r="R123" s="40"/>
      <c r="T123" s="29">
        <f>'4.3.3 Input Sheet'!T123</f>
        <v>0</v>
      </c>
      <c r="U123" s="29">
        <f>'4.3.3 Input Sheet'!U123</f>
        <v>4.1999999999999993</v>
      </c>
      <c r="V123" s="29">
        <f>'4.3.3 Input Sheet'!V123</f>
        <v>2.8000000000000003</v>
      </c>
      <c r="W123" s="29">
        <f>'4.3.3 Input Sheet'!W123</f>
        <v>3</v>
      </c>
      <c r="X123" s="29">
        <f>'4.3.3 Input Sheet'!X123</f>
        <v>2</v>
      </c>
      <c r="Y123" s="40"/>
      <c r="AA123" s="29">
        <f>'4.3.3 Input Sheet'!AA123</f>
        <v>4.4800000000000004</v>
      </c>
      <c r="AB123" s="29">
        <f>'4.3.3 Input Sheet'!AB123</f>
        <v>3.3199999999999994</v>
      </c>
      <c r="AC123" s="29">
        <f>'4.3.3 Input Sheet'!AC123</f>
        <v>2.4000000000000004</v>
      </c>
      <c r="AD123" s="29">
        <f>'4.3.3 Input Sheet'!AD123</f>
        <v>1.7999999999999998</v>
      </c>
      <c r="AE123" s="29">
        <f>'4.3.3 Input Sheet'!AE123</f>
        <v>0</v>
      </c>
      <c r="AF123" s="40"/>
      <c r="AH123" s="29">
        <f>'4.3.3 Input Sheet'!AH123</f>
        <v>0</v>
      </c>
      <c r="AI123" s="29">
        <f>'4.3.3 Input Sheet'!AI123</f>
        <v>2.5199999999999996</v>
      </c>
      <c r="AJ123" s="29">
        <f>'4.3.3 Input Sheet'!AJ123</f>
        <v>3.3600000000000003</v>
      </c>
      <c r="AK123" s="29">
        <f>'4.3.3 Input Sheet'!AK123</f>
        <v>2.92</v>
      </c>
      <c r="AL123" s="29">
        <f>'4.3.3 Input Sheet'!AL123</f>
        <v>3.2</v>
      </c>
      <c r="AM123" s="40"/>
      <c r="AO123" s="9" t="str">
        <f>+'4.3.1 Risk Matrix'!L$16</f>
        <v>RI4</v>
      </c>
      <c r="AP123" s="9" t="str">
        <f>+'4.3.1 Risk Matrix'!M$16</f>
        <v>RI3</v>
      </c>
      <c r="AQ123" s="9" t="str">
        <f>+'4.3.1 Risk Matrix'!N$16</f>
        <v>RI2</v>
      </c>
      <c r="AR123" s="9" t="str">
        <f>+'4.3.1 Risk Matrix'!O$16</f>
        <v>RI1</v>
      </c>
      <c r="AS123" s="9" t="str">
        <f>+'4.3.1 Risk Matrix'!P$16</f>
        <v>RI1</v>
      </c>
      <c r="AV123" s="21" t="str">
        <f t="shared" si="160"/>
        <v>NTS Offtakes</v>
      </c>
      <c r="AW123" s="21" t="str">
        <f t="shared" si="161"/>
        <v>Regulators System</v>
      </c>
      <c r="AX123" s="21" t="str">
        <f t="shared" si="114"/>
        <v>NTS OfftakesRegulators System</v>
      </c>
      <c r="AY123" s="21">
        <f t="shared" si="115"/>
        <v>5</v>
      </c>
      <c r="AZ123" s="21">
        <f t="shared" si="116"/>
        <v>0</v>
      </c>
      <c r="BA123" s="21">
        <f t="shared" si="117"/>
        <v>7</v>
      </c>
      <c r="BB123" s="21">
        <f t="shared" si="118"/>
        <v>0</v>
      </c>
      <c r="BC123" s="21">
        <f t="shared" si="119"/>
        <v>0</v>
      </c>
      <c r="BF123" s="21">
        <f t="shared" si="120"/>
        <v>3</v>
      </c>
      <c r="BG123" s="21">
        <f t="shared" si="121"/>
        <v>2</v>
      </c>
      <c r="BH123" s="21">
        <f t="shared" si="122"/>
        <v>4.1999999999999993</v>
      </c>
      <c r="BI123" s="21">
        <f t="shared" si="123"/>
        <v>2.8000000000000003</v>
      </c>
      <c r="BJ123" s="21">
        <f t="shared" si="124"/>
        <v>0</v>
      </c>
      <c r="BM123" s="21">
        <f t="shared" si="125"/>
        <v>5</v>
      </c>
      <c r="BN123" s="21">
        <f t="shared" si="126"/>
        <v>2.8000000000000003</v>
      </c>
      <c r="BO123" s="21">
        <f t="shared" si="127"/>
        <v>4.1999999999999993</v>
      </c>
      <c r="BP123" s="21">
        <f t="shared" si="128"/>
        <v>0</v>
      </c>
      <c r="BQ123" s="21">
        <f t="shared" si="129"/>
        <v>0</v>
      </c>
      <c r="BT123" s="21">
        <f t="shared" si="130"/>
        <v>1.7999999999999998</v>
      </c>
      <c r="BU123" s="21">
        <f t="shared" si="131"/>
        <v>2.4000000000000004</v>
      </c>
      <c r="BV123" s="21">
        <f t="shared" si="132"/>
        <v>3.3199999999999994</v>
      </c>
      <c r="BW123" s="21">
        <f t="shared" si="133"/>
        <v>4.4800000000000004</v>
      </c>
      <c r="BX123" s="21">
        <f t="shared" si="134"/>
        <v>0</v>
      </c>
      <c r="CA123" s="21">
        <f t="shared" si="135"/>
        <v>6.12</v>
      </c>
      <c r="CB123" s="21">
        <f t="shared" si="136"/>
        <v>3.3600000000000003</v>
      </c>
      <c r="CC123" s="21">
        <f t="shared" si="137"/>
        <v>2.5199999999999996</v>
      </c>
      <c r="CD123" s="21">
        <f t="shared" si="138"/>
        <v>0</v>
      </c>
      <c r="CE123" s="21">
        <f t="shared" si="139"/>
        <v>0</v>
      </c>
    </row>
    <row r="124" spans="1:83">
      <c r="A124" s="185"/>
      <c r="B124" s="179"/>
      <c r="C124" s="37" t="s">
        <v>53</v>
      </c>
      <c r="D124" s="38" t="s">
        <v>43</v>
      </c>
      <c r="E124" s="39"/>
      <c r="F124" s="29">
        <f>'4.3.3 Input Sheet'!F124</f>
        <v>0</v>
      </c>
      <c r="G124" s="29">
        <f>'4.3.3 Input Sheet'!G124</f>
        <v>7</v>
      </c>
      <c r="H124" s="29">
        <f>'4.3.3 Input Sheet'!H124</f>
        <v>0</v>
      </c>
      <c r="I124" s="29">
        <f>'4.3.3 Input Sheet'!I124</f>
        <v>5</v>
      </c>
      <c r="J124" s="29">
        <f>'4.3.3 Input Sheet'!J124</f>
        <v>0</v>
      </c>
      <c r="K124" s="40"/>
      <c r="M124" s="29">
        <f>'4.3.3 Input Sheet'!M124</f>
        <v>2.8000000000000003</v>
      </c>
      <c r="N124" s="29">
        <f>'4.3.3 Input Sheet'!N124</f>
        <v>4.1999999999999993</v>
      </c>
      <c r="O124" s="29">
        <f>'4.3.3 Input Sheet'!O124</f>
        <v>2</v>
      </c>
      <c r="P124" s="29">
        <f>'4.3.3 Input Sheet'!P124</f>
        <v>3</v>
      </c>
      <c r="Q124" s="29">
        <f>'4.3.3 Input Sheet'!Q124</f>
        <v>0</v>
      </c>
      <c r="R124" s="40"/>
      <c r="T124" s="29">
        <f>'4.3.3 Input Sheet'!T124</f>
        <v>0</v>
      </c>
      <c r="U124" s="29">
        <f>'4.3.3 Input Sheet'!U124</f>
        <v>4.1999999999999993</v>
      </c>
      <c r="V124" s="29">
        <f>'4.3.3 Input Sheet'!V124</f>
        <v>2.8000000000000003</v>
      </c>
      <c r="W124" s="29">
        <f>'4.3.3 Input Sheet'!W124</f>
        <v>3</v>
      </c>
      <c r="X124" s="29">
        <f>'4.3.3 Input Sheet'!X124</f>
        <v>2</v>
      </c>
      <c r="Y124" s="40"/>
      <c r="AA124" s="29">
        <f>'4.3.3 Input Sheet'!AA124</f>
        <v>4.4800000000000004</v>
      </c>
      <c r="AB124" s="29">
        <f>'4.3.3 Input Sheet'!AB124</f>
        <v>3.3199999999999994</v>
      </c>
      <c r="AC124" s="29">
        <f>'4.3.3 Input Sheet'!AC124</f>
        <v>2.4000000000000004</v>
      </c>
      <c r="AD124" s="29">
        <f>'4.3.3 Input Sheet'!AD124</f>
        <v>1.7999999999999998</v>
      </c>
      <c r="AE124" s="29">
        <f>'4.3.3 Input Sheet'!AE124</f>
        <v>0</v>
      </c>
      <c r="AF124" s="40"/>
      <c r="AH124" s="29">
        <f>'4.3.3 Input Sheet'!AH124</f>
        <v>0</v>
      </c>
      <c r="AI124" s="29">
        <f>'4.3.3 Input Sheet'!AI124</f>
        <v>2.5199999999999996</v>
      </c>
      <c r="AJ124" s="29">
        <f>'4.3.3 Input Sheet'!AJ124</f>
        <v>3.3600000000000003</v>
      </c>
      <c r="AK124" s="29">
        <f>'4.3.3 Input Sheet'!AK124</f>
        <v>2.92</v>
      </c>
      <c r="AL124" s="29">
        <f>'4.3.3 Input Sheet'!AL124</f>
        <v>3.2</v>
      </c>
      <c r="AM124" s="40"/>
      <c r="AO124" s="9" t="str">
        <f>+'4.3.1 Risk Matrix'!L$16</f>
        <v>RI4</v>
      </c>
      <c r="AP124" s="9" t="str">
        <f>+'4.3.1 Risk Matrix'!M$16</f>
        <v>RI3</v>
      </c>
      <c r="AQ124" s="9" t="str">
        <f>+'4.3.1 Risk Matrix'!N$16</f>
        <v>RI2</v>
      </c>
      <c r="AR124" s="9" t="str">
        <f>+'4.3.1 Risk Matrix'!O$16</f>
        <v>RI1</v>
      </c>
      <c r="AS124" s="9" t="str">
        <f>+'4.3.1 Risk Matrix'!P$16</f>
        <v>RI1</v>
      </c>
      <c r="AV124" s="21" t="str">
        <f t="shared" si="160"/>
        <v>NTS Offtakes</v>
      </c>
      <c r="AW124" s="21" t="str">
        <f t="shared" si="161"/>
        <v>Slam Shut System</v>
      </c>
      <c r="AX124" s="21" t="str">
        <f t="shared" si="114"/>
        <v>NTS OfftakesSlam Shut System</v>
      </c>
      <c r="AY124" s="21">
        <f t="shared" si="115"/>
        <v>5</v>
      </c>
      <c r="AZ124" s="21">
        <f t="shared" si="116"/>
        <v>0</v>
      </c>
      <c r="BA124" s="21">
        <f t="shared" si="117"/>
        <v>7</v>
      </c>
      <c r="BB124" s="21">
        <f t="shared" si="118"/>
        <v>0</v>
      </c>
      <c r="BC124" s="21">
        <f t="shared" si="119"/>
        <v>0</v>
      </c>
      <c r="BF124" s="21">
        <f t="shared" si="120"/>
        <v>3</v>
      </c>
      <c r="BG124" s="21">
        <f t="shared" si="121"/>
        <v>2</v>
      </c>
      <c r="BH124" s="21">
        <f t="shared" si="122"/>
        <v>4.1999999999999993</v>
      </c>
      <c r="BI124" s="21">
        <f t="shared" si="123"/>
        <v>2.8000000000000003</v>
      </c>
      <c r="BJ124" s="21">
        <f t="shared" si="124"/>
        <v>0</v>
      </c>
      <c r="BM124" s="21">
        <f t="shared" si="125"/>
        <v>5</v>
      </c>
      <c r="BN124" s="21">
        <f t="shared" si="126"/>
        <v>2.8000000000000003</v>
      </c>
      <c r="BO124" s="21">
        <f t="shared" si="127"/>
        <v>4.1999999999999993</v>
      </c>
      <c r="BP124" s="21">
        <f t="shared" si="128"/>
        <v>0</v>
      </c>
      <c r="BQ124" s="21">
        <f t="shared" si="129"/>
        <v>0</v>
      </c>
      <c r="BT124" s="21">
        <f t="shared" si="130"/>
        <v>1.7999999999999998</v>
      </c>
      <c r="BU124" s="21">
        <f t="shared" si="131"/>
        <v>2.4000000000000004</v>
      </c>
      <c r="BV124" s="21">
        <f t="shared" si="132"/>
        <v>3.3199999999999994</v>
      </c>
      <c r="BW124" s="21">
        <f t="shared" si="133"/>
        <v>4.4800000000000004</v>
      </c>
      <c r="BX124" s="21">
        <f t="shared" si="134"/>
        <v>0</v>
      </c>
      <c r="CA124" s="21">
        <f t="shared" si="135"/>
        <v>6.12</v>
      </c>
      <c r="CB124" s="21">
        <f t="shared" si="136"/>
        <v>3.3600000000000003</v>
      </c>
      <c r="CC124" s="21">
        <f t="shared" si="137"/>
        <v>2.5199999999999996</v>
      </c>
      <c r="CD124" s="21">
        <f t="shared" si="138"/>
        <v>0</v>
      </c>
      <c r="CE124" s="21">
        <f t="shared" si="139"/>
        <v>0</v>
      </c>
    </row>
    <row r="125" spans="1:83">
      <c r="A125" s="185"/>
      <c r="B125" s="179"/>
      <c r="C125" s="37" t="s">
        <v>54</v>
      </c>
      <c r="D125" s="38" t="s">
        <v>43</v>
      </c>
      <c r="E125" s="39"/>
      <c r="F125" s="29">
        <f>'4.3.3 Input Sheet'!F125</f>
        <v>0</v>
      </c>
      <c r="G125" s="29">
        <f>'4.3.3 Input Sheet'!G125</f>
        <v>12</v>
      </c>
      <c r="H125" s="29">
        <f>'4.3.3 Input Sheet'!H125</f>
        <v>0</v>
      </c>
      <c r="I125" s="29">
        <f>'4.3.3 Input Sheet'!I125</f>
        <v>0</v>
      </c>
      <c r="J125" s="29">
        <f>'4.3.3 Input Sheet'!J125</f>
        <v>0</v>
      </c>
      <c r="K125" s="40"/>
      <c r="M125" s="29">
        <f>'4.3.3 Input Sheet'!M125</f>
        <v>4.8000000000000007</v>
      </c>
      <c r="N125" s="29">
        <f>'4.3.3 Input Sheet'!N125</f>
        <v>7.1999999999999993</v>
      </c>
      <c r="O125" s="29">
        <f>'4.3.3 Input Sheet'!O125</f>
        <v>0</v>
      </c>
      <c r="P125" s="29">
        <f>'4.3.3 Input Sheet'!P125</f>
        <v>0</v>
      </c>
      <c r="Q125" s="29">
        <f>'4.3.3 Input Sheet'!Q125</f>
        <v>0</v>
      </c>
      <c r="R125" s="40"/>
      <c r="T125" s="29">
        <f>'4.3.3 Input Sheet'!T125</f>
        <v>0</v>
      </c>
      <c r="U125" s="29">
        <f>'4.3.3 Input Sheet'!U125</f>
        <v>7.1999999999999993</v>
      </c>
      <c r="V125" s="29">
        <f>'4.3.3 Input Sheet'!V125</f>
        <v>4.8000000000000007</v>
      </c>
      <c r="W125" s="29">
        <f>'4.3.3 Input Sheet'!W125</f>
        <v>0</v>
      </c>
      <c r="X125" s="29">
        <f>'4.3.3 Input Sheet'!X125</f>
        <v>0</v>
      </c>
      <c r="Y125" s="40"/>
      <c r="AA125" s="29">
        <f>'4.3.3 Input Sheet'!AA125</f>
        <v>7.6800000000000006</v>
      </c>
      <c r="AB125" s="29">
        <f>'4.3.3 Input Sheet'!AB125</f>
        <v>4.3199999999999994</v>
      </c>
      <c r="AC125" s="29">
        <f>'4.3.3 Input Sheet'!AC125</f>
        <v>0</v>
      </c>
      <c r="AD125" s="29">
        <f>'4.3.3 Input Sheet'!AD125</f>
        <v>0</v>
      </c>
      <c r="AE125" s="29">
        <f>'4.3.3 Input Sheet'!AE125</f>
        <v>0</v>
      </c>
      <c r="AF125" s="40"/>
      <c r="AH125" s="29">
        <f>'4.3.3 Input Sheet'!AH125</f>
        <v>0</v>
      </c>
      <c r="AI125" s="29">
        <f>'4.3.3 Input Sheet'!AI125</f>
        <v>4.3199999999999994</v>
      </c>
      <c r="AJ125" s="29">
        <f>'4.3.3 Input Sheet'!AJ125</f>
        <v>5.76</v>
      </c>
      <c r="AK125" s="29">
        <f>'4.3.3 Input Sheet'!AK125</f>
        <v>1.9200000000000004</v>
      </c>
      <c r="AL125" s="29">
        <f>'4.3.3 Input Sheet'!AL125</f>
        <v>0</v>
      </c>
      <c r="AM125" s="40"/>
      <c r="AO125" s="9" t="str">
        <f>+'4.3.1 Risk Matrix'!L$16</f>
        <v>RI4</v>
      </c>
      <c r="AP125" s="9" t="str">
        <f>+'4.3.1 Risk Matrix'!M$16</f>
        <v>RI3</v>
      </c>
      <c r="AQ125" s="9" t="str">
        <f>+'4.3.1 Risk Matrix'!N$16</f>
        <v>RI2</v>
      </c>
      <c r="AR125" s="9" t="str">
        <f>+'4.3.1 Risk Matrix'!O$16</f>
        <v>RI1</v>
      </c>
      <c r="AS125" s="9" t="str">
        <f>+'4.3.1 Risk Matrix'!P$16</f>
        <v>RI1</v>
      </c>
      <c r="AV125" s="21" t="str">
        <f t="shared" si="160"/>
        <v>NTS Offtakes</v>
      </c>
      <c r="AW125" s="21" t="str">
        <f t="shared" si="161"/>
        <v>Filter System</v>
      </c>
      <c r="AX125" s="21" t="str">
        <f t="shared" si="114"/>
        <v>NTS OfftakesFilter System</v>
      </c>
      <c r="AY125" s="21">
        <f t="shared" si="115"/>
        <v>0</v>
      </c>
      <c r="AZ125" s="21">
        <f t="shared" si="116"/>
        <v>0</v>
      </c>
      <c r="BA125" s="21">
        <f t="shared" si="117"/>
        <v>12</v>
      </c>
      <c r="BB125" s="21">
        <f t="shared" si="118"/>
        <v>0</v>
      </c>
      <c r="BC125" s="21">
        <f t="shared" si="119"/>
        <v>0</v>
      </c>
      <c r="BF125" s="21">
        <f t="shared" si="120"/>
        <v>0</v>
      </c>
      <c r="BG125" s="21">
        <f t="shared" si="121"/>
        <v>0</v>
      </c>
      <c r="BH125" s="21">
        <f t="shared" si="122"/>
        <v>7.1999999999999993</v>
      </c>
      <c r="BI125" s="21">
        <f t="shared" si="123"/>
        <v>4.8000000000000007</v>
      </c>
      <c r="BJ125" s="21">
        <f t="shared" si="124"/>
        <v>0</v>
      </c>
      <c r="BM125" s="21">
        <f t="shared" si="125"/>
        <v>0</v>
      </c>
      <c r="BN125" s="21">
        <f t="shared" si="126"/>
        <v>4.8000000000000007</v>
      </c>
      <c r="BO125" s="21">
        <f t="shared" si="127"/>
        <v>7.1999999999999993</v>
      </c>
      <c r="BP125" s="21">
        <f t="shared" si="128"/>
        <v>0</v>
      </c>
      <c r="BQ125" s="21">
        <f t="shared" si="129"/>
        <v>0</v>
      </c>
      <c r="BT125" s="21">
        <f t="shared" si="130"/>
        <v>0</v>
      </c>
      <c r="BU125" s="21">
        <f t="shared" si="131"/>
        <v>0</v>
      </c>
      <c r="BV125" s="21">
        <f t="shared" si="132"/>
        <v>4.3199999999999994</v>
      </c>
      <c r="BW125" s="21">
        <f t="shared" si="133"/>
        <v>7.6800000000000006</v>
      </c>
      <c r="BX125" s="21">
        <f t="shared" si="134"/>
        <v>0</v>
      </c>
      <c r="CA125" s="21">
        <f t="shared" si="135"/>
        <v>1.9200000000000004</v>
      </c>
      <c r="CB125" s="21">
        <f t="shared" si="136"/>
        <v>5.76</v>
      </c>
      <c r="CC125" s="21">
        <f t="shared" si="137"/>
        <v>4.3199999999999994</v>
      </c>
      <c r="CD125" s="21">
        <f t="shared" si="138"/>
        <v>0</v>
      </c>
      <c r="CE125" s="21">
        <f t="shared" si="139"/>
        <v>0</v>
      </c>
    </row>
    <row r="126" spans="1:83">
      <c r="A126" s="185"/>
      <c r="B126" s="179"/>
      <c r="C126" s="37" t="s">
        <v>55</v>
      </c>
      <c r="D126" s="38" t="s">
        <v>43</v>
      </c>
      <c r="E126" s="39"/>
      <c r="F126" s="29">
        <f>'4.3.3 Input Sheet'!F126</f>
        <v>0</v>
      </c>
      <c r="G126" s="29">
        <f>'4.3.3 Input Sheet'!G126</f>
        <v>1</v>
      </c>
      <c r="H126" s="29">
        <f>'4.3.3 Input Sheet'!H126</f>
        <v>0</v>
      </c>
      <c r="I126" s="29">
        <f>'4.3.3 Input Sheet'!I126</f>
        <v>10</v>
      </c>
      <c r="J126" s="29">
        <f>'4.3.3 Input Sheet'!J126</f>
        <v>0</v>
      </c>
      <c r="K126" s="40"/>
      <c r="M126" s="29">
        <f>'4.3.3 Input Sheet'!M126</f>
        <v>0.4</v>
      </c>
      <c r="N126" s="29">
        <f>'4.3.3 Input Sheet'!N126</f>
        <v>0.6</v>
      </c>
      <c r="O126" s="29">
        <f>'4.3.3 Input Sheet'!O126</f>
        <v>4</v>
      </c>
      <c r="P126" s="29">
        <f>'4.3.3 Input Sheet'!P126</f>
        <v>6</v>
      </c>
      <c r="Q126" s="29">
        <f>'4.3.3 Input Sheet'!Q126</f>
        <v>0</v>
      </c>
      <c r="R126" s="40"/>
      <c r="T126" s="29">
        <f>'4.3.3 Input Sheet'!T126</f>
        <v>0</v>
      </c>
      <c r="U126" s="29">
        <f>'4.3.3 Input Sheet'!U126</f>
        <v>0.6</v>
      </c>
      <c r="V126" s="29">
        <f>'4.3.3 Input Sheet'!V126</f>
        <v>0.4</v>
      </c>
      <c r="W126" s="29">
        <f>'4.3.3 Input Sheet'!W126</f>
        <v>6</v>
      </c>
      <c r="X126" s="29">
        <f>'4.3.3 Input Sheet'!X126</f>
        <v>4</v>
      </c>
      <c r="Y126" s="40"/>
      <c r="AA126" s="29">
        <f>'4.3.3 Input Sheet'!AA126</f>
        <v>0.64</v>
      </c>
      <c r="AB126" s="29">
        <f>'4.3.3 Input Sheet'!AB126</f>
        <v>1.9600000000000002</v>
      </c>
      <c r="AC126" s="29">
        <f>'4.3.3 Input Sheet'!AC126</f>
        <v>4.8000000000000007</v>
      </c>
      <c r="AD126" s="29">
        <f>'4.3.3 Input Sheet'!AD126</f>
        <v>3.5999999999999996</v>
      </c>
      <c r="AE126" s="29">
        <f>'4.3.3 Input Sheet'!AE126</f>
        <v>0</v>
      </c>
      <c r="AF126" s="40"/>
      <c r="AH126" s="29">
        <f>'4.3.3 Input Sheet'!AH126</f>
        <v>0</v>
      </c>
      <c r="AI126" s="29">
        <f>'4.3.3 Input Sheet'!AI126</f>
        <v>0.36</v>
      </c>
      <c r="AJ126" s="29">
        <f>'4.3.3 Input Sheet'!AJ126</f>
        <v>0.48</v>
      </c>
      <c r="AK126" s="29">
        <f>'4.3.3 Input Sheet'!AK126</f>
        <v>3.76</v>
      </c>
      <c r="AL126" s="29">
        <f>'4.3.3 Input Sheet'!AL126</f>
        <v>6.4</v>
      </c>
      <c r="AM126" s="40"/>
      <c r="AO126" s="9" t="str">
        <f>+'4.3.1 Risk Matrix'!L$16</f>
        <v>RI4</v>
      </c>
      <c r="AP126" s="9" t="str">
        <f>+'4.3.1 Risk Matrix'!M$16</f>
        <v>RI3</v>
      </c>
      <c r="AQ126" s="9" t="str">
        <f>+'4.3.1 Risk Matrix'!N$16</f>
        <v>RI2</v>
      </c>
      <c r="AR126" s="9" t="str">
        <f>+'4.3.1 Risk Matrix'!O$16</f>
        <v>RI1</v>
      </c>
      <c r="AS126" s="9" t="str">
        <f>+'4.3.1 Risk Matrix'!P$16</f>
        <v>RI1</v>
      </c>
      <c r="AV126" s="21" t="str">
        <f t="shared" si="160"/>
        <v>NTS Offtakes</v>
      </c>
      <c r="AW126" s="21" t="str">
        <f t="shared" si="161"/>
        <v>Pre-heating System</v>
      </c>
      <c r="AX126" s="21" t="str">
        <f t="shared" si="114"/>
        <v>NTS OfftakesPre-heating System</v>
      </c>
      <c r="AY126" s="21">
        <f t="shared" si="115"/>
        <v>10</v>
      </c>
      <c r="AZ126" s="21">
        <f t="shared" si="116"/>
        <v>0</v>
      </c>
      <c r="BA126" s="21">
        <f t="shared" si="117"/>
        <v>1</v>
      </c>
      <c r="BB126" s="21">
        <f t="shared" si="118"/>
        <v>0</v>
      </c>
      <c r="BC126" s="21">
        <f t="shared" si="119"/>
        <v>0</v>
      </c>
      <c r="BF126" s="21">
        <f t="shared" si="120"/>
        <v>6</v>
      </c>
      <c r="BG126" s="21">
        <f t="shared" si="121"/>
        <v>4</v>
      </c>
      <c r="BH126" s="21">
        <f t="shared" si="122"/>
        <v>0.6</v>
      </c>
      <c r="BI126" s="21">
        <f t="shared" si="123"/>
        <v>0.4</v>
      </c>
      <c r="BJ126" s="21">
        <f t="shared" si="124"/>
        <v>0</v>
      </c>
      <c r="BM126" s="21">
        <f t="shared" si="125"/>
        <v>10</v>
      </c>
      <c r="BN126" s="21">
        <f t="shared" si="126"/>
        <v>0.4</v>
      </c>
      <c r="BO126" s="21">
        <f t="shared" si="127"/>
        <v>0.6</v>
      </c>
      <c r="BP126" s="21">
        <f t="shared" si="128"/>
        <v>0</v>
      </c>
      <c r="BQ126" s="21">
        <f t="shared" si="129"/>
        <v>0</v>
      </c>
      <c r="BT126" s="21">
        <f t="shared" si="130"/>
        <v>3.5999999999999996</v>
      </c>
      <c r="BU126" s="21">
        <f t="shared" si="131"/>
        <v>4.8000000000000007</v>
      </c>
      <c r="BV126" s="21">
        <f t="shared" si="132"/>
        <v>1.9600000000000002</v>
      </c>
      <c r="BW126" s="21">
        <f t="shared" si="133"/>
        <v>0.64</v>
      </c>
      <c r="BX126" s="21">
        <f t="shared" si="134"/>
        <v>0</v>
      </c>
      <c r="CA126" s="21">
        <f t="shared" si="135"/>
        <v>10.16</v>
      </c>
      <c r="CB126" s="21">
        <f t="shared" si="136"/>
        <v>0.48</v>
      </c>
      <c r="CC126" s="21">
        <f t="shared" si="137"/>
        <v>0.36</v>
      </c>
      <c r="CD126" s="21">
        <f t="shared" si="138"/>
        <v>0</v>
      </c>
      <c r="CE126" s="21">
        <f t="shared" si="139"/>
        <v>0</v>
      </c>
    </row>
    <row r="127" spans="1:83">
      <c r="A127" s="185"/>
      <c r="B127" s="179"/>
      <c r="C127" s="37" t="s">
        <v>56</v>
      </c>
      <c r="D127" s="38" t="s">
        <v>43</v>
      </c>
      <c r="E127" s="39"/>
      <c r="F127" s="29">
        <f>'4.3.3 Input Sheet'!F127</f>
        <v>0</v>
      </c>
      <c r="G127" s="29">
        <f>'4.3.3 Input Sheet'!G127</f>
        <v>11</v>
      </c>
      <c r="H127" s="29">
        <f>'4.3.3 Input Sheet'!H127</f>
        <v>0</v>
      </c>
      <c r="I127" s="29">
        <f>'4.3.3 Input Sheet'!I127</f>
        <v>0</v>
      </c>
      <c r="J127" s="29">
        <f>'4.3.3 Input Sheet'!J127</f>
        <v>0</v>
      </c>
      <c r="K127" s="40"/>
      <c r="M127" s="29">
        <f>'4.3.3 Input Sheet'!M127</f>
        <v>4.4000000000000004</v>
      </c>
      <c r="N127" s="29">
        <f>'4.3.3 Input Sheet'!N127</f>
        <v>6.6</v>
      </c>
      <c r="O127" s="29">
        <f>'4.3.3 Input Sheet'!O127</f>
        <v>0</v>
      </c>
      <c r="P127" s="29">
        <f>'4.3.3 Input Sheet'!P127</f>
        <v>0</v>
      </c>
      <c r="Q127" s="29">
        <f>'4.3.3 Input Sheet'!Q127</f>
        <v>0</v>
      </c>
      <c r="R127" s="40"/>
      <c r="T127" s="29">
        <f>'4.3.3 Input Sheet'!T127</f>
        <v>0</v>
      </c>
      <c r="U127" s="29">
        <f>'4.3.3 Input Sheet'!U127</f>
        <v>6.6</v>
      </c>
      <c r="V127" s="29">
        <f>'4.3.3 Input Sheet'!V127</f>
        <v>4.4000000000000004</v>
      </c>
      <c r="W127" s="29">
        <f>'4.3.3 Input Sheet'!W127</f>
        <v>0</v>
      </c>
      <c r="X127" s="29">
        <f>'4.3.3 Input Sheet'!X127</f>
        <v>0</v>
      </c>
      <c r="Y127" s="40"/>
      <c r="AA127" s="29">
        <f>'4.3.3 Input Sheet'!AA127</f>
        <v>7.0400000000000009</v>
      </c>
      <c r="AB127" s="29">
        <f>'4.3.3 Input Sheet'!AB127</f>
        <v>3.9599999999999995</v>
      </c>
      <c r="AC127" s="29">
        <f>'4.3.3 Input Sheet'!AC127</f>
        <v>0</v>
      </c>
      <c r="AD127" s="29">
        <f>'4.3.3 Input Sheet'!AD127</f>
        <v>0</v>
      </c>
      <c r="AE127" s="29">
        <f>'4.3.3 Input Sheet'!AE127</f>
        <v>0</v>
      </c>
      <c r="AF127" s="40"/>
      <c r="AH127" s="29">
        <f>'4.3.3 Input Sheet'!AH127</f>
        <v>0</v>
      </c>
      <c r="AI127" s="29">
        <f>'4.3.3 Input Sheet'!AI127</f>
        <v>3.9599999999999995</v>
      </c>
      <c r="AJ127" s="29">
        <f>'4.3.3 Input Sheet'!AJ127</f>
        <v>5.2800000000000011</v>
      </c>
      <c r="AK127" s="29">
        <f>'4.3.3 Input Sheet'!AK127</f>
        <v>1.7600000000000002</v>
      </c>
      <c r="AL127" s="29">
        <f>'4.3.3 Input Sheet'!AL127</f>
        <v>0</v>
      </c>
      <c r="AM127" s="40"/>
      <c r="AO127" s="9" t="str">
        <f>+'4.3.1 Risk Matrix'!L$16</f>
        <v>RI4</v>
      </c>
      <c r="AP127" s="9" t="str">
        <f>+'4.3.1 Risk Matrix'!M$16</f>
        <v>RI3</v>
      </c>
      <c r="AQ127" s="9" t="str">
        <f>+'4.3.1 Risk Matrix'!N$16</f>
        <v>RI2</v>
      </c>
      <c r="AR127" s="9" t="str">
        <f>+'4.3.1 Risk Matrix'!O$16</f>
        <v>RI1</v>
      </c>
      <c r="AS127" s="9" t="str">
        <f>+'4.3.1 Risk Matrix'!P$16</f>
        <v>RI1</v>
      </c>
      <c r="AV127" s="21" t="str">
        <f t="shared" si="160"/>
        <v>NTS Offtakes</v>
      </c>
      <c r="AW127" s="21" t="str">
        <f t="shared" si="161"/>
        <v>Odorisation System</v>
      </c>
      <c r="AX127" s="21" t="str">
        <f t="shared" si="114"/>
        <v>NTS OfftakesOdorisation System</v>
      </c>
      <c r="AY127" s="21">
        <f t="shared" si="115"/>
        <v>0</v>
      </c>
      <c r="AZ127" s="21">
        <f t="shared" si="116"/>
        <v>0</v>
      </c>
      <c r="BA127" s="21">
        <f t="shared" si="117"/>
        <v>11</v>
      </c>
      <c r="BB127" s="21">
        <f t="shared" si="118"/>
        <v>0</v>
      </c>
      <c r="BC127" s="21">
        <f t="shared" si="119"/>
        <v>0</v>
      </c>
      <c r="BF127" s="21">
        <f t="shared" si="120"/>
        <v>0</v>
      </c>
      <c r="BG127" s="21">
        <f t="shared" si="121"/>
        <v>0</v>
      </c>
      <c r="BH127" s="21">
        <f t="shared" si="122"/>
        <v>6.6</v>
      </c>
      <c r="BI127" s="21">
        <f t="shared" si="123"/>
        <v>4.4000000000000004</v>
      </c>
      <c r="BJ127" s="21">
        <f t="shared" si="124"/>
        <v>0</v>
      </c>
      <c r="BM127" s="21">
        <f t="shared" si="125"/>
        <v>0</v>
      </c>
      <c r="BN127" s="21">
        <f t="shared" si="126"/>
        <v>4.4000000000000004</v>
      </c>
      <c r="BO127" s="21">
        <f t="shared" si="127"/>
        <v>6.6</v>
      </c>
      <c r="BP127" s="21">
        <f t="shared" si="128"/>
        <v>0</v>
      </c>
      <c r="BQ127" s="21">
        <f t="shared" si="129"/>
        <v>0</v>
      </c>
      <c r="BT127" s="21">
        <f t="shared" si="130"/>
        <v>0</v>
      </c>
      <c r="BU127" s="21">
        <f t="shared" si="131"/>
        <v>0</v>
      </c>
      <c r="BV127" s="21">
        <f t="shared" si="132"/>
        <v>3.9599999999999995</v>
      </c>
      <c r="BW127" s="21">
        <f t="shared" si="133"/>
        <v>7.0400000000000009</v>
      </c>
      <c r="BX127" s="21">
        <f t="shared" si="134"/>
        <v>0</v>
      </c>
      <c r="CA127" s="21">
        <f t="shared" si="135"/>
        <v>1.7600000000000002</v>
      </c>
      <c r="CB127" s="21">
        <f t="shared" si="136"/>
        <v>5.2800000000000011</v>
      </c>
      <c r="CC127" s="21">
        <f t="shared" si="137"/>
        <v>3.9599999999999995</v>
      </c>
      <c r="CD127" s="21">
        <f t="shared" si="138"/>
        <v>0</v>
      </c>
      <c r="CE127" s="21">
        <f t="shared" si="139"/>
        <v>0</v>
      </c>
    </row>
    <row r="128" spans="1:83">
      <c r="A128" s="185"/>
      <c r="B128" s="179"/>
      <c r="C128" s="37" t="s">
        <v>57</v>
      </c>
      <c r="D128" s="38" t="s">
        <v>43</v>
      </c>
      <c r="E128" s="39"/>
      <c r="F128" s="29">
        <f>'4.3.3 Input Sheet'!F128</f>
        <v>0</v>
      </c>
      <c r="G128" s="29">
        <f>'4.3.3 Input Sheet'!G128</f>
        <v>15</v>
      </c>
      <c r="H128" s="29">
        <f>'4.3.3 Input Sheet'!H128</f>
        <v>0</v>
      </c>
      <c r="I128" s="29">
        <f>'4.3.3 Input Sheet'!I128</f>
        <v>0</v>
      </c>
      <c r="J128" s="29">
        <f>'4.3.3 Input Sheet'!J128</f>
        <v>0</v>
      </c>
      <c r="K128" s="40"/>
      <c r="M128" s="29">
        <f>'4.3.3 Input Sheet'!M128</f>
        <v>6</v>
      </c>
      <c r="N128" s="29">
        <f>'4.3.3 Input Sheet'!N128</f>
        <v>9</v>
      </c>
      <c r="O128" s="29">
        <f>'4.3.3 Input Sheet'!O128</f>
        <v>0</v>
      </c>
      <c r="P128" s="29">
        <f>'4.3.3 Input Sheet'!P128</f>
        <v>0</v>
      </c>
      <c r="Q128" s="29">
        <f>'4.3.3 Input Sheet'!Q128</f>
        <v>0</v>
      </c>
      <c r="R128" s="40"/>
      <c r="T128" s="29">
        <f>'4.3.3 Input Sheet'!T128</f>
        <v>0</v>
      </c>
      <c r="U128" s="29">
        <f>'4.3.3 Input Sheet'!U128</f>
        <v>9</v>
      </c>
      <c r="V128" s="29">
        <f>'4.3.3 Input Sheet'!V128</f>
        <v>6</v>
      </c>
      <c r="W128" s="29">
        <f>'4.3.3 Input Sheet'!W128</f>
        <v>0</v>
      </c>
      <c r="X128" s="29">
        <f>'4.3.3 Input Sheet'!X128</f>
        <v>0</v>
      </c>
      <c r="Y128" s="40"/>
      <c r="AA128" s="29">
        <f>'4.3.3 Input Sheet'!AA128</f>
        <v>9.6</v>
      </c>
      <c r="AB128" s="29">
        <f>'4.3.3 Input Sheet'!AB128</f>
        <v>5.4</v>
      </c>
      <c r="AC128" s="29">
        <f>'4.3.3 Input Sheet'!AC128</f>
        <v>0</v>
      </c>
      <c r="AD128" s="29">
        <f>'4.3.3 Input Sheet'!AD128</f>
        <v>0</v>
      </c>
      <c r="AE128" s="29">
        <f>'4.3.3 Input Sheet'!AE128</f>
        <v>0</v>
      </c>
      <c r="AF128" s="40"/>
      <c r="AH128" s="29">
        <f>'4.3.3 Input Sheet'!AH128</f>
        <v>0</v>
      </c>
      <c r="AI128" s="29">
        <f>'4.3.3 Input Sheet'!AI128</f>
        <v>5.4</v>
      </c>
      <c r="AJ128" s="29">
        <f>'4.3.3 Input Sheet'!AJ128</f>
        <v>7.1999999999999993</v>
      </c>
      <c r="AK128" s="29">
        <f>'4.3.3 Input Sheet'!AK128</f>
        <v>2.4000000000000004</v>
      </c>
      <c r="AL128" s="29">
        <f>'4.3.3 Input Sheet'!AL128</f>
        <v>0</v>
      </c>
      <c r="AM128" s="40"/>
      <c r="AO128" s="9" t="str">
        <f>+'4.3.1 Risk Matrix'!L$16</f>
        <v>RI4</v>
      </c>
      <c r="AP128" s="9" t="str">
        <f>+'4.3.1 Risk Matrix'!M$16</f>
        <v>RI3</v>
      </c>
      <c r="AQ128" s="9" t="str">
        <f>+'4.3.1 Risk Matrix'!N$16</f>
        <v>RI2</v>
      </c>
      <c r="AR128" s="9" t="str">
        <f>+'4.3.1 Risk Matrix'!O$16</f>
        <v>RI1</v>
      </c>
      <c r="AS128" s="9" t="str">
        <f>+'4.3.1 Risk Matrix'!P$16</f>
        <v>RI1</v>
      </c>
      <c r="AV128" s="21" t="str">
        <f t="shared" si="160"/>
        <v>NTS Offtakes</v>
      </c>
      <c r="AW128" s="21" t="str">
        <f t="shared" si="161"/>
        <v>Metering System</v>
      </c>
      <c r="AX128" s="21" t="str">
        <f t="shared" si="114"/>
        <v>NTS OfftakesMetering System</v>
      </c>
      <c r="AY128" s="21">
        <f t="shared" si="115"/>
        <v>0</v>
      </c>
      <c r="AZ128" s="21">
        <f t="shared" si="116"/>
        <v>0</v>
      </c>
      <c r="BA128" s="21">
        <f t="shared" si="117"/>
        <v>15</v>
      </c>
      <c r="BB128" s="21">
        <f t="shared" si="118"/>
        <v>0</v>
      </c>
      <c r="BC128" s="21">
        <f t="shared" si="119"/>
        <v>0</v>
      </c>
      <c r="BF128" s="21">
        <f t="shared" si="120"/>
        <v>0</v>
      </c>
      <c r="BG128" s="21">
        <f t="shared" si="121"/>
        <v>0</v>
      </c>
      <c r="BH128" s="21">
        <f t="shared" si="122"/>
        <v>9</v>
      </c>
      <c r="BI128" s="21">
        <f t="shared" si="123"/>
        <v>6</v>
      </c>
      <c r="BJ128" s="21">
        <f t="shared" si="124"/>
        <v>0</v>
      </c>
      <c r="BM128" s="21">
        <f t="shared" si="125"/>
        <v>0</v>
      </c>
      <c r="BN128" s="21">
        <f t="shared" si="126"/>
        <v>6</v>
      </c>
      <c r="BO128" s="21">
        <f t="shared" si="127"/>
        <v>9</v>
      </c>
      <c r="BP128" s="21">
        <f t="shared" si="128"/>
        <v>0</v>
      </c>
      <c r="BQ128" s="21">
        <f t="shared" si="129"/>
        <v>0</v>
      </c>
      <c r="BT128" s="21">
        <f t="shared" si="130"/>
        <v>0</v>
      </c>
      <c r="BU128" s="21">
        <f t="shared" si="131"/>
        <v>0</v>
      </c>
      <c r="BV128" s="21">
        <f t="shared" si="132"/>
        <v>5.4</v>
      </c>
      <c r="BW128" s="21">
        <f t="shared" si="133"/>
        <v>9.6</v>
      </c>
      <c r="BX128" s="21">
        <f t="shared" si="134"/>
        <v>0</v>
      </c>
      <c r="CA128" s="21">
        <f t="shared" si="135"/>
        <v>2.4000000000000004</v>
      </c>
      <c r="CB128" s="21">
        <f t="shared" si="136"/>
        <v>7.1999999999999993</v>
      </c>
      <c r="CC128" s="21">
        <f t="shared" si="137"/>
        <v>5.4</v>
      </c>
      <c r="CD128" s="21">
        <f t="shared" si="138"/>
        <v>0</v>
      </c>
      <c r="CE128" s="21">
        <f t="shared" si="139"/>
        <v>0</v>
      </c>
    </row>
    <row r="129" spans="1:83">
      <c r="A129" s="185"/>
      <c r="B129" s="179"/>
      <c r="C129" s="37" t="s">
        <v>58</v>
      </c>
      <c r="D129" s="38" t="s">
        <v>44</v>
      </c>
      <c r="E129" s="39"/>
      <c r="F129" s="29">
        <f>'4.3.3 Input Sheet'!F129</f>
        <v>0</v>
      </c>
      <c r="G129" s="29">
        <f>'4.3.3 Input Sheet'!G129</f>
        <v>12</v>
      </c>
      <c r="H129" s="29">
        <f>'4.3.3 Input Sheet'!H129</f>
        <v>0</v>
      </c>
      <c r="I129" s="29">
        <f>'4.3.3 Input Sheet'!I129</f>
        <v>18</v>
      </c>
      <c r="J129" s="29">
        <f>'4.3.3 Input Sheet'!J129</f>
        <v>3</v>
      </c>
      <c r="K129" s="40"/>
      <c r="M129" s="29">
        <f>'4.3.3 Input Sheet'!M129</f>
        <v>4.8000000000000007</v>
      </c>
      <c r="N129" s="29">
        <f>'4.3.3 Input Sheet'!N129</f>
        <v>7.1999999999999993</v>
      </c>
      <c r="O129" s="29">
        <f>'4.3.3 Input Sheet'!O129</f>
        <v>7.2</v>
      </c>
      <c r="P129" s="29">
        <f>'4.3.3 Input Sheet'!P129</f>
        <v>12</v>
      </c>
      <c r="Q129" s="29">
        <f>'4.3.3 Input Sheet'!Q129</f>
        <v>1.7999999999999998</v>
      </c>
      <c r="R129" s="40"/>
      <c r="T129" s="29">
        <f>'4.3.3 Input Sheet'!T129</f>
        <v>0</v>
      </c>
      <c r="U129" s="29">
        <f>'4.3.3 Input Sheet'!U129</f>
        <v>7.1999999999999993</v>
      </c>
      <c r="V129" s="29">
        <f>'4.3.3 Input Sheet'!V129</f>
        <v>4.8000000000000007</v>
      </c>
      <c r="W129" s="29">
        <f>'4.3.3 Input Sheet'!W129</f>
        <v>10.8</v>
      </c>
      <c r="X129" s="29">
        <f>'4.3.3 Input Sheet'!X129</f>
        <v>10.199999999999999</v>
      </c>
      <c r="Y129" s="40"/>
      <c r="AA129" s="29">
        <f>'4.3.3 Input Sheet'!AA129</f>
        <v>7.6800000000000006</v>
      </c>
      <c r="AB129" s="29">
        <f>'4.3.3 Input Sheet'!AB129</f>
        <v>7.2</v>
      </c>
      <c r="AC129" s="29">
        <f>'4.3.3 Input Sheet'!AC129</f>
        <v>9.1199999999999992</v>
      </c>
      <c r="AD129" s="29">
        <f>'4.3.3 Input Sheet'!AD129</f>
        <v>7.92</v>
      </c>
      <c r="AE129" s="29">
        <f>'4.3.3 Input Sheet'!AE129</f>
        <v>1.0799999999999998</v>
      </c>
      <c r="AF129" s="40"/>
      <c r="AH129" s="29">
        <f>'4.3.3 Input Sheet'!AH129</f>
        <v>0</v>
      </c>
      <c r="AI129" s="29">
        <f>'4.3.3 Input Sheet'!AI129</f>
        <v>4.3199999999999994</v>
      </c>
      <c r="AJ129" s="29">
        <f>'4.3.3 Input Sheet'!AJ129</f>
        <v>5.76</v>
      </c>
      <c r="AK129" s="29">
        <f>'4.3.3 Input Sheet'!AK129</f>
        <v>8.4</v>
      </c>
      <c r="AL129" s="29">
        <f>'4.3.3 Input Sheet'!AL129</f>
        <v>14.52</v>
      </c>
      <c r="AM129" s="40"/>
      <c r="AO129" s="9" t="str">
        <f>+'4.3.1 Risk Matrix'!L$16</f>
        <v>RI4</v>
      </c>
      <c r="AP129" s="9" t="str">
        <f>+'4.3.1 Risk Matrix'!M$16</f>
        <v>RI3</v>
      </c>
      <c r="AQ129" s="9" t="str">
        <f>+'4.3.1 Risk Matrix'!N$16</f>
        <v>RI2</v>
      </c>
      <c r="AR129" s="9" t="str">
        <f>+'4.3.1 Risk Matrix'!O$16</f>
        <v>RI1</v>
      </c>
      <c r="AS129" s="9" t="str">
        <f>+'4.3.1 Risk Matrix'!P$16</f>
        <v>RI1</v>
      </c>
      <c r="AV129" s="21" t="str">
        <f t="shared" si="160"/>
        <v>NTS Offtakes</v>
      </c>
      <c r="AW129" s="21" t="str">
        <f t="shared" si="161"/>
        <v>Buildings (no.’s)</v>
      </c>
      <c r="AX129" s="21" t="str">
        <f t="shared" si="114"/>
        <v>NTS OfftakesBuildings (no.’s)</v>
      </c>
      <c r="AY129" s="21">
        <f t="shared" si="115"/>
        <v>21</v>
      </c>
      <c r="AZ129" s="21">
        <f t="shared" si="116"/>
        <v>0</v>
      </c>
      <c r="BA129" s="21">
        <f t="shared" si="117"/>
        <v>12</v>
      </c>
      <c r="BB129" s="21">
        <f t="shared" si="118"/>
        <v>0</v>
      </c>
      <c r="BC129" s="21">
        <f t="shared" si="119"/>
        <v>0</v>
      </c>
      <c r="BF129" s="21">
        <f t="shared" si="120"/>
        <v>13.8</v>
      </c>
      <c r="BG129" s="21">
        <f t="shared" si="121"/>
        <v>7.2</v>
      </c>
      <c r="BH129" s="21">
        <f t="shared" si="122"/>
        <v>7.1999999999999993</v>
      </c>
      <c r="BI129" s="21">
        <f t="shared" si="123"/>
        <v>4.8000000000000007</v>
      </c>
      <c r="BJ129" s="21">
        <f t="shared" si="124"/>
        <v>0</v>
      </c>
      <c r="BM129" s="21">
        <f t="shared" si="125"/>
        <v>21</v>
      </c>
      <c r="BN129" s="21">
        <f t="shared" si="126"/>
        <v>4.8000000000000007</v>
      </c>
      <c r="BO129" s="21">
        <f t="shared" si="127"/>
        <v>7.1999999999999993</v>
      </c>
      <c r="BP129" s="21">
        <f t="shared" si="128"/>
        <v>0</v>
      </c>
      <c r="BQ129" s="21">
        <f t="shared" si="129"/>
        <v>0</v>
      </c>
      <c r="BT129" s="21">
        <f t="shared" si="130"/>
        <v>9</v>
      </c>
      <c r="BU129" s="21">
        <f t="shared" si="131"/>
        <v>9.1199999999999992</v>
      </c>
      <c r="BV129" s="21">
        <f t="shared" si="132"/>
        <v>7.2</v>
      </c>
      <c r="BW129" s="21">
        <f t="shared" si="133"/>
        <v>7.6800000000000006</v>
      </c>
      <c r="BX129" s="21">
        <f t="shared" si="134"/>
        <v>0</v>
      </c>
      <c r="CA129" s="21">
        <f t="shared" si="135"/>
        <v>22.92</v>
      </c>
      <c r="CB129" s="21">
        <f t="shared" si="136"/>
        <v>5.76</v>
      </c>
      <c r="CC129" s="21">
        <f t="shared" si="137"/>
        <v>4.3199999999999994</v>
      </c>
      <c r="CD129" s="21">
        <f t="shared" si="138"/>
        <v>0</v>
      </c>
      <c r="CE129" s="21">
        <f t="shared" si="139"/>
        <v>0</v>
      </c>
    </row>
    <row r="130" spans="1:83">
      <c r="A130" s="185"/>
      <c r="B130" s="179"/>
      <c r="C130" s="37" t="s">
        <v>59</v>
      </c>
      <c r="D130" s="38" t="s">
        <v>44</v>
      </c>
      <c r="E130" s="39"/>
      <c r="F130" s="29">
        <f>'4.3.3 Input Sheet'!F130</f>
        <v>0</v>
      </c>
      <c r="G130" s="29">
        <f>'4.3.3 Input Sheet'!G130</f>
        <v>4</v>
      </c>
      <c r="H130" s="29">
        <f>'4.3.3 Input Sheet'!H130</f>
        <v>0</v>
      </c>
      <c r="I130" s="29">
        <f>'4.3.3 Input Sheet'!I130</f>
        <v>6</v>
      </c>
      <c r="J130" s="29">
        <f>'4.3.3 Input Sheet'!J130</f>
        <v>1</v>
      </c>
      <c r="K130" s="40"/>
      <c r="M130" s="29">
        <f>'4.3.3 Input Sheet'!M130</f>
        <v>1.6</v>
      </c>
      <c r="N130" s="29">
        <f>'4.3.3 Input Sheet'!N130</f>
        <v>2.4</v>
      </c>
      <c r="O130" s="29">
        <f>'4.3.3 Input Sheet'!O130</f>
        <v>2.4000000000000004</v>
      </c>
      <c r="P130" s="29">
        <f>'4.3.3 Input Sheet'!P130</f>
        <v>4</v>
      </c>
      <c r="Q130" s="29">
        <f>'4.3.3 Input Sheet'!Q130</f>
        <v>0.6</v>
      </c>
      <c r="R130" s="40"/>
      <c r="T130" s="29">
        <f>'4.3.3 Input Sheet'!T130</f>
        <v>0</v>
      </c>
      <c r="U130" s="29">
        <f>'4.3.3 Input Sheet'!U130</f>
        <v>2.4</v>
      </c>
      <c r="V130" s="29">
        <f>'4.3.3 Input Sheet'!V130</f>
        <v>1.6</v>
      </c>
      <c r="W130" s="29">
        <f>'4.3.3 Input Sheet'!W130</f>
        <v>3.5999999999999996</v>
      </c>
      <c r="X130" s="29">
        <f>'4.3.3 Input Sheet'!X130</f>
        <v>3.4000000000000004</v>
      </c>
      <c r="Y130" s="40"/>
      <c r="AA130" s="29">
        <f>'4.3.3 Input Sheet'!AA130</f>
        <v>2.56</v>
      </c>
      <c r="AB130" s="29">
        <f>'4.3.3 Input Sheet'!AB130</f>
        <v>2.4000000000000004</v>
      </c>
      <c r="AC130" s="29">
        <f>'4.3.3 Input Sheet'!AC130</f>
        <v>3.04</v>
      </c>
      <c r="AD130" s="29">
        <f>'4.3.3 Input Sheet'!AD130</f>
        <v>2.64</v>
      </c>
      <c r="AE130" s="29">
        <f>'4.3.3 Input Sheet'!AE130</f>
        <v>0.36</v>
      </c>
      <c r="AF130" s="40"/>
      <c r="AH130" s="29">
        <f>'4.3.3 Input Sheet'!AH130</f>
        <v>0</v>
      </c>
      <c r="AI130" s="29">
        <f>'4.3.3 Input Sheet'!AI130</f>
        <v>1.44</v>
      </c>
      <c r="AJ130" s="29">
        <f>'4.3.3 Input Sheet'!AJ130</f>
        <v>1.92</v>
      </c>
      <c r="AK130" s="29">
        <f>'4.3.3 Input Sheet'!AK130</f>
        <v>2.8000000000000003</v>
      </c>
      <c r="AL130" s="29">
        <f>'4.3.3 Input Sheet'!AL130</f>
        <v>4.84</v>
      </c>
      <c r="AM130" s="40"/>
      <c r="AO130" s="9" t="str">
        <f>+'4.3.1 Risk Matrix'!L$16</f>
        <v>RI4</v>
      </c>
      <c r="AP130" s="9" t="str">
        <f>+'4.3.1 Risk Matrix'!M$16</f>
        <v>RI3</v>
      </c>
      <c r="AQ130" s="9" t="str">
        <f>+'4.3.1 Risk Matrix'!N$16</f>
        <v>RI2</v>
      </c>
      <c r="AR130" s="9" t="str">
        <f>+'4.3.1 Risk Matrix'!O$16</f>
        <v>RI1</v>
      </c>
      <c r="AS130" s="9" t="str">
        <f>+'4.3.1 Risk Matrix'!P$16</f>
        <v>RI1</v>
      </c>
      <c r="AV130" s="21" t="str">
        <f t="shared" si="160"/>
        <v>NTS Offtakes</v>
      </c>
      <c r="AW130" s="21" t="str">
        <f t="shared" si="161"/>
        <v>Fences (no’s  -Inc Security)</v>
      </c>
      <c r="AX130" s="21" t="str">
        <f t="shared" si="114"/>
        <v>NTS OfftakesFences (no’s  -Inc Security)</v>
      </c>
      <c r="AY130" s="21">
        <f t="shared" si="115"/>
        <v>7</v>
      </c>
      <c r="AZ130" s="21">
        <f t="shared" si="116"/>
        <v>0</v>
      </c>
      <c r="BA130" s="21">
        <f t="shared" si="117"/>
        <v>4</v>
      </c>
      <c r="BB130" s="21">
        <f t="shared" si="118"/>
        <v>0</v>
      </c>
      <c r="BC130" s="21">
        <f t="shared" si="119"/>
        <v>0</v>
      </c>
      <c r="BF130" s="21">
        <f t="shared" si="120"/>
        <v>4.5999999999999996</v>
      </c>
      <c r="BG130" s="21">
        <f t="shared" si="121"/>
        <v>2.4000000000000004</v>
      </c>
      <c r="BH130" s="21">
        <f t="shared" si="122"/>
        <v>2.4</v>
      </c>
      <c r="BI130" s="21">
        <f t="shared" si="123"/>
        <v>1.6</v>
      </c>
      <c r="BJ130" s="21">
        <f t="shared" si="124"/>
        <v>0</v>
      </c>
      <c r="BM130" s="21">
        <f t="shared" si="125"/>
        <v>7</v>
      </c>
      <c r="BN130" s="21">
        <f t="shared" si="126"/>
        <v>1.6</v>
      </c>
      <c r="BO130" s="21">
        <f t="shared" si="127"/>
        <v>2.4</v>
      </c>
      <c r="BP130" s="21">
        <f t="shared" si="128"/>
        <v>0</v>
      </c>
      <c r="BQ130" s="21">
        <f t="shared" si="129"/>
        <v>0</v>
      </c>
      <c r="BT130" s="21">
        <f t="shared" si="130"/>
        <v>3</v>
      </c>
      <c r="BU130" s="21">
        <f t="shared" si="131"/>
        <v>3.04</v>
      </c>
      <c r="BV130" s="21">
        <f t="shared" si="132"/>
        <v>2.4000000000000004</v>
      </c>
      <c r="BW130" s="21">
        <f t="shared" si="133"/>
        <v>2.56</v>
      </c>
      <c r="BX130" s="21">
        <f t="shared" si="134"/>
        <v>0</v>
      </c>
      <c r="CA130" s="21">
        <f t="shared" si="135"/>
        <v>7.6400000000000006</v>
      </c>
      <c r="CB130" s="21">
        <f t="shared" si="136"/>
        <v>1.92</v>
      </c>
      <c r="CC130" s="21">
        <f t="shared" si="137"/>
        <v>1.44</v>
      </c>
      <c r="CD130" s="21">
        <f t="shared" si="138"/>
        <v>0</v>
      </c>
      <c r="CE130" s="21">
        <f t="shared" si="139"/>
        <v>0</v>
      </c>
    </row>
    <row r="131" spans="1:83">
      <c r="A131" s="185"/>
      <c r="B131" s="179"/>
      <c r="C131" s="37" t="s">
        <v>60</v>
      </c>
      <c r="D131" s="38" t="s">
        <v>45</v>
      </c>
      <c r="E131" s="39"/>
      <c r="F131" s="29">
        <f>'4.3.3 Input Sheet'!F131</f>
        <v>0</v>
      </c>
      <c r="G131" s="29">
        <f>'4.3.3 Input Sheet'!G131</f>
        <v>1</v>
      </c>
      <c r="H131" s="29">
        <f>'4.3.3 Input Sheet'!H131</f>
        <v>0</v>
      </c>
      <c r="I131" s="29">
        <f>'4.3.3 Input Sheet'!I131</f>
        <v>10</v>
      </c>
      <c r="J131" s="29">
        <f>'4.3.3 Input Sheet'!J131</f>
        <v>0</v>
      </c>
      <c r="K131" s="40"/>
      <c r="M131" s="29">
        <f>'4.3.3 Input Sheet'!M131</f>
        <v>0.4</v>
      </c>
      <c r="N131" s="29">
        <f>'4.3.3 Input Sheet'!N131</f>
        <v>0.6</v>
      </c>
      <c r="O131" s="29">
        <f>'4.3.3 Input Sheet'!O131</f>
        <v>4</v>
      </c>
      <c r="P131" s="29">
        <f>'4.3.3 Input Sheet'!P131</f>
        <v>6</v>
      </c>
      <c r="Q131" s="29">
        <f>'4.3.3 Input Sheet'!Q131</f>
        <v>0</v>
      </c>
      <c r="R131" s="40"/>
      <c r="T131" s="29">
        <f>'4.3.3 Input Sheet'!T131</f>
        <v>0</v>
      </c>
      <c r="U131" s="29">
        <f>'4.3.3 Input Sheet'!U131</f>
        <v>0.6</v>
      </c>
      <c r="V131" s="29">
        <f>'4.3.3 Input Sheet'!V131</f>
        <v>0.4</v>
      </c>
      <c r="W131" s="29">
        <f>'4.3.3 Input Sheet'!W131</f>
        <v>6</v>
      </c>
      <c r="X131" s="29">
        <f>'4.3.3 Input Sheet'!X131</f>
        <v>4</v>
      </c>
      <c r="Y131" s="40"/>
      <c r="AA131" s="29">
        <f>'4.3.3 Input Sheet'!AA131</f>
        <v>0.64</v>
      </c>
      <c r="AB131" s="29">
        <f>'4.3.3 Input Sheet'!AB131</f>
        <v>1.9600000000000002</v>
      </c>
      <c r="AC131" s="29">
        <f>'4.3.3 Input Sheet'!AC131</f>
        <v>4.8000000000000007</v>
      </c>
      <c r="AD131" s="29">
        <f>'4.3.3 Input Sheet'!AD131</f>
        <v>3.5999999999999996</v>
      </c>
      <c r="AE131" s="29">
        <f>'4.3.3 Input Sheet'!AE131</f>
        <v>0</v>
      </c>
      <c r="AF131" s="40"/>
      <c r="AH131" s="29">
        <f>'4.3.3 Input Sheet'!AH131</f>
        <v>0</v>
      </c>
      <c r="AI131" s="29">
        <f>'4.3.3 Input Sheet'!AI131</f>
        <v>0.36</v>
      </c>
      <c r="AJ131" s="29">
        <f>'4.3.3 Input Sheet'!AJ131</f>
        <v>0.48</v>
      </c>
      <c r="AK131" s="29">
        <f>'4.3.3 Input Sheet'!AK131</f>
        <v>3.76</v>
      </c>
      <c r="AL131" s="29">
        <f>'4.3.3 Input Sheet'!AL131</f>
        <v>6.4</v>
      </c>
      <c r="AM131" s="40"/>
      <c r="AO131" s="9" t="str">
        <f>+'4.3.1 Risk Matrix'!L$16</f>
        <v>RI4</v>
      </c>
      <c r="AP131" s="9" t="str">
        <f>+'4.3.1 Risk Matrix'!M$16</f>
        <v>RI3</v>
      </c>
      <c r="AQ131" s="9" t="str">
        <f>+'4.3.1 Risk Matrix'!N$16</f>
        <v>RI2</v>
      </c>
      <c r="AR131" s="9" t="str">
        <f>+'4.3.1 Risk Matrix'!O$16</f>
        <v>RI1</v>
      </c>
      <c r="AS131" s="9" t="str">
        <f>+'4.3.1 Risk Matrix'!P$16</f>
        <v>RI1</v>
      </c>
      <c r="AV131" s="21" t="str">
        <f t="shared" si="160"/>
        <v>NTS Offtakes</v>
      </c>
      <c r="AW131" s="21" t="str">
        <f t="shared" si="161"/>
        <v>Electrical System</v>
      </c>
      <c r="AX131" s="21" t="str">
        <f t="shared" si="114"/>
        <v>NTS OfftakesElectrical System</v>
      </c>
      <c r="AY131" s="21">
        <f t="shared" si="115"/>
        <v>10</v>
      </c>
      <c r="AZ131" s="21">
        <f t="shared" si="116"/>
        <v>0</v>
      </c>
      <c r="BA131" s="21">
        <f t="shared" si="117"/>
        <v>1</v>
      </c>
      <c r="BB131" s="21">
        <f t="shared" si="118"/>
        <v>0</v>
      </c>
      <c r="BC131" s="21">
        <f t="shared" si="119"/>
        <v>0</v>
      </c>
      <c r="BF131" s="21">
        <f t="shared" si="120"/>
        <v>6</v>
      </c>
      <c r="BG131" s="21">
        <f t="shared" si="121"/>
        <v>4</v>
      </c>
      <c r="BH131" s="21">
        <f t="shared" si="122"/>
        <v>0.6</v>
      </c>
      <c r="BI131" s="21">
        <f t="shared" si="123"/>
        <v>0.4</v>
      </c>
      <c r="BJ131" s="21">
        <f t="shared" si="124"/>
        <v>0</v>
      </c>
      <c r="BM131" s="21">
        <f t="shared" si="125"/>
        <v>10</v>
      </c>
      <c r="BN131" s="21">
        <f t="shared" si="126"/>
        <v>0.4</v>
      </c>
      <c r="BO131" s="21">
        <f t="shared" si="127"/>
        <v>0.6</v>
      </c>
      <c r="BP131" s="21">
        <f t="shared" si="128"/>
        <v>0</v>
      </c>
      <c r="BQ131" s="21">
        <f t="shared" si="129"/>
        <v>0</v>
      </c>
      <c r="BT131" s="21">
        <f t="shared" si="130"/>
        <v>3.5999999999999996</v>
      </c>
      <c r="BU131" s="21">
        <f t="shared" si="131"/>
        <v>4.8000000000000007</v>
      </c>
      <c r="BV131" s="21">
        <f t="shared" si="132"/>
        <v>1.9600000000000002</v>
      </c>
      <c r="BW131" s="21">
        <f t="shared" si="133"/>
        <v>0.64</v>
      </c>
      <c r="BX131" s="21">
        <f t="shared" si="134"/>
        <v>0</v>
      </c>
      <c r="CA131" s="21">
        <f t="shared" si="135"/>
        <v>10.16</v>
      </c>
      <c r="CB131" s="21">
        <f t="shared" si="136"/>
        <v>0.48</v>
      </c>
      <c r="CC131" s="21">
        <f t="shared" si="137"/>
        <v>0.36</v>
      </c>
      <c r="CD131" s="21">
        <f t="shared" si="138"/>
        <v>0</v>
      </c>
      <c r="CE131" s="21">
        <f t="shared" si="139"/>
        <v>0</v>
      </c>
    </row>
    <row r="132" spans="1:83" ht="15.75" thickBot="1">
      <c r="A132" s="186"/>
      <c r="B132" s="180"/>
      <c r="C132" s="37" t="s">
        <v>61</v>
      </c>
      <c r="D132" s="38" t="s">
        <v>45</v>
      </c>
      <c r="E132" s="42"/>
      <c r="F132" s="29">
        <f>'4.3.3 Input Sheet'!F132</f>
        <v>0</v>
      </c>
      <c r="G132" s="29">
        <f>'4.3.3 Input Sheet'!G132</f>
        <v>0</v>
      </c>
      <c r="H132" s="29">
        <f>'4.3.3 Input Sheet'!H132</f>
        <v>0</v>
      </c>
      <c r="I132" s="29">
        <f>'4.3.3 Input Sheet'!I132</f>
        <v>30</v>
      </c>
      <c r="J132" s="29">
        <f>'4.3.3 Input Sheet'!J132</f>
        <v>4</v>
      </c>
      <c r="K132" s="40"/>
      <c r="M132" s="29">
        <f>'4.3.3 Input Sheet'!M132</f>
        <v>0</v>
      </c>
      <c r="N132" s="29">
        <f>'4.3.3 Input Sheet'!N132</f>
        <v>0</v>
      </c>
      <c r="O132" s="29">
        <f>'4.3.3 Input Sheet'!O132</f>
        <v>12</v>
      </c>
      <c r="P132" s="29">
        <f>'4.3.3 Input Sheet'!P132</f>
        <v>19.600000000000001</v>
      </c>
      <c r="Q132" s="29">
        <f>'4.3.3 Input Sheet'!Q132</f>
        <v>2.4</v>
      </c>
      <c r="R132" s="40"/>
      <c r="T132" s="29">
        <f>'4.3.3 Input Sheet'!T132</f>
        <v>0</v>
      </c>
      <c r="U132" s="29">
        <f>'4.3.3 Input Sheet'!U132</f>
        <v>0</v>
      </c>
      <c r="V132" s="29">
        <f>'4.3.3 Input Sheet'!V132</f>
        <v>0</v>
      </c>
      <c r="W132" s="29">
        <f>'4.3.3 Input Sheet'!W132</f>
        <v>18</v>
      </c>
      <c r="X132" s="29">
        <f>'4.3.3 Input Sheet'!X132</f>
        <v>16</v>
      </c>
      <c r="Y132" s="40"/>
      <c r="AA132" s="29">
        <f>'4.3.3 Input Sheet'!AA132</f>
        <v>0</v>
      </c>
      <c r="AB132" s="29">
        <f>'4.3.3 Input Sheet'!AB132</f>
        <v>4.8000000000000007</v>
      </c>
      <c r="AC132" s="29">
        <f>'4.3.3 Input Sheet'!AC132</f>
        <v>15.04</v>
      </c>
      <c r="AD132" s="29">
        <f>'4.3.3 Input Sheet'!AD132</f>
        <v>12.720000000000002</v>
      </c>
      <c r="AE132" s="29">
        <f>'4.3.3 Input Sheet'!AE132</f>
        <v>1.44</v>
      </c>
      <c r="AF132" s="40"/>
      <c r="AH132" s="29">
        <f>'4.3.3 Input Sheet'!AH132</f>
        <v>0</v>
      </c>
      <c r="AI132" s="29">
        <f>'4.3.3 Input Sheet'!AI132</f>
        <v>0</v>
      </c>
      <c r="AJ132" s="29">
        <f>'4.3.3 Input Sheet'!AJ132</f>
        <v>0</v>
      </c>
      <c r="AK132" s="29">
        <f>'4.3.3 Input Sheet'!AK132</f>
        <v>10.8</v>
      </c>
      <c r="AL132" s="29">
        <f>'4.3.3 Input Sheet'!AL132</f>
        <v>23.2</v>
      </c>
      <c r="AM132" s="40"/>
      <c r="AO132" s="9" t="str">
        <f>+'4.3.1 Risk Matrix'!L$16</f>
        <v>RI4</v>
      </c>
      <c r="AP132" s="9" t="str">
        <f>+'4.3.1 Risk Matrix'!M$16</f>
        <v>RI3</v>
      </c>
      <c r="AQ132" s="9" t="str">
        <f>+'4.3.1 Risk Matrix'!N$16</f>
        <v>RI2</v>
      </c>
      <c r="AR132" s="9" t="str">
        <f>+'4.3.1 Risk Matrix'!O$16</f>
        <v>RI1</v>
      </c>
      <c r="AS132" s="9" t="str">
        <f>+'4.3.1 Risk Matrix'!P$16</f>
        <v>RI1</v>
      </c>
      <c r="AV132" s="21" t="str">
        <f t="shared" si="160"/>
        <v>NTS Offtakes</v>
      </c>
      <c r="AW132" s="21" t="str">
        <f t="shared" si="161"/>
        <v>Instrumentation System</v>
      </c>
      <c r="AX132" s="21" t="str">
        <f t="shared" si="114"/>
        <v>NTS OfftakesInstrumentation System</v>
      </c>
      <c r="AY132" s="21">
        <f t="shared" si="115"/>
        <v>34</v>
      </c>
      <c r="AZ132" s="21">
        <f t="shared" si="116"/>
        <v>0</v>
      </c>
      <c r="BA132" s="21">
        <f t="shared" si="117"/>
        <v>0</v>
      </c>
      <c r="BB132" s="21">
        <f t="shared" si="118"/>
        <v>0</v>
      </c>
      <c r="BC132" s="21">
        <f t="shared" si="119"/>
        <v>0</v>
      </c>
      <c r="BF132" s="21">
        <f t="shared" si="120"/>
        <v>22</v>
      </c>
      <c r="BG132" s="21">
        <f t="shared" si="121"/>
        <v>12</v>
      </c>
      <c r="BH132" s="21">
        <f t="shared" si="122"/>
        <v>0</v>
      </c>
      <c r="BI132" s="21">
        <f t="shared" si="123"/>
        <v>0</v>
      </c>
      <c r="BJ132" s="21">
        <f t="shared" si="124"/>
        <v>0</v>
      </c>
      <c r="BM132" s="21">
        <f t="shared" si="125"/>
        <v>34</v>
      </c>
      <c r="BN132" s="21">
        <f t="shared" si="126"/>
        <v>0</v>
      </c>
      <c r="BO132" s="21">
        <f t="shared" si="127"/>
        <v>0</v>
      </c>
      <c r="BP132" s="21">
        <f t="shared" si="128"/>
        <v>0</v>
      </c>
      <c r="BQ132" s="21">
        <f t="shared" si="129"/>
        <v>0</v>
      </c>
      <c r="BT132" s="21">
        <f t="shared" si="130"/>
        <v>14.160000000000002</v>
      </c>
      <c r="BU132" s="21">
        <f t="shared" si="131"/>
        <v>15.04</v>
      </c>
      <c r="BV132" s="21">
        <f t="shared" si="132"/>
        <v>4.8000000000000007</v>
      </c>
      <c r="BW132" s="21">
        <f t="shared" si="133"/>
        <v>0</v>
      </c>
      <c r="BX132" s="21">
        <f t="shared" si="134"/>
        <v>0</v>
      </c>
      <c r="CA132" s="21">
        <f t="shared" si="135"/>
        <v>34</v>
      </c>
      <c r="CB132" s="21">
        <f t="shared" si="136"/>
        <v>0</v>
      </c>
      <c r="CC132" s="21">
        <f t="shared" si="137"/>
        <v>0</v>
      </c>
      <c r="CD132" s="21">
        <f t="shared" si="138"/>
        <v>0</v>
      </c>
      <c r="CE132" s="21">
        <f t="shared" si="139"/>
        <v>0</v>
      </c>
    </row>
    <row r="133" spans="1:83">
      <c r="A133" s="184">
        <v>23</v>
      </c>
      <c r="B133" s="178" t="s">
        <v>27</v>
      </c>
      <c r="C133" s="31" t="s">
        <v>36</v>
      </c>
      <c r="D133" s="32" t="s">
        <v>37</v>
      </c>
      <c r="E133" s="25" t="str">
        <f>+E89</f>
        <v>Low</v>
      </c>
      <c r="F133" s="33"/>
      <c r="G133" s="34"/>
      <c r="H133" s="34"/>
      <c r="I133" s="34"/>
      <c r="J133" s="35"/>
      <c r="K133" s="36">
        <f>'4.3.3 Input Sheet'!K133</f>
        <v>0</v>
      </c>
      <c r="M133" s="33"/>
      <c r="N133" s="34"/>
      <c r="O133" s="34"/>
      <c r="P133" s="34"/>
      <c r="Q133" s="35"/>
      <c r="R133" s="36">
        <f>'4.3.3 Input Sheet'!R133</f>
        <v>0</v>
      </c>
      <c r="T133" s="33"/>
      <c r="U133" s="34"/>
      <c r="V133" s="34"/>
      <c r="W133" s="34"/>
      <c r="X133" s="35"/>
      <c r="Y133" s="36">
        <f>'4.3.3 Input Sheet'!Y133</f>
        <v>0</v>
      </c>
      <c r="AA133" s="33"/>
      <c r="AB133" s="34"/>
      <c r="AC133" s="34"/>
      <c r="AD133" s="34"/>
      <c r="AE133" s="35"/>
      <c r="AF133" s="36">
        <f>'4.3.3 Input Sheet'!AF133</f>
        <v>0</v>
      </c>
      <c r="AH133" s="33"/>
      <c r="AI133" s="34"/>
      <c r="AJ133" s="34"/>
      <c r="AK133" s="34"/>
      <c r="AL133" s="35"/>
      <c r="AM133" s="36">
        <f>'4.3.3 Input Sheet'!AM133</f>
        <v>0</v>
      </c>
      <c r="AO133" s="9" t="str">
        <f>+'4.3.1 Risk Matrix'!L$19</f>
        <v>RI5</v>
      </c>
      <c r="AP133" s="9" t="str">
        <f>+'4.3.1 Risk Matrix'!M$19</f>
        <v>RI5</v>
      </c>
      <c r="AQ133" s="9" t="str">
        <f>+'4.3.1 Risk Matrix'!N$19</f>
        <v>RI5</v>
      </c>
      <c r="AR133" s="9" t="str">
        <f>+'4.3.1 Risk Matrix'!O$19</f>
        <v>RI5</v>
      </c>
      <c r="AS133" s="9" t="str">
        <f>+'4.3.1 Risk Matrix'!P$19</f>
        <v>RI4</v>
      </c>
      <c r="AV133" s="21" t="str">
        <f t="shared" ref="AV133:AV164" si="162">IF(ISBLANK(B133),AV132,B133)</f>
        <v>PRSs</v>
      </c>
      <c r="AW133" s="21" t="str">
        <f t="shared" ref="AW133:AW164" si="163">IF(ISBLANK(C133),AW132,C133)</f>
        <v>Asset Level</v>
      </c>
      <c r="AX133" s="21" t="str">
        <f t="shared" si="114"/>
        <v>PRSsAsset Level</v>
      </c>
      <c r="AY133" s="21">
        <f t="shared" si="115"/>
        <v>0</v>
      </c>
      <c r="AZ133" s="21">
        <f t="shared" si="116"/>
        <v>0</v>
      </c>
      <c r="BA133" s="21">
        <f t="shared" si="117"/>
        <v>0</v>
      </c>
      <c r="BB133" s="21">
        <f t="shared" si="118"/>
        <v>0</v>
      </c>
      <c r="BC133" s="21">
        <f t="shared" si="119"/>
        <v>0</v>
      </c>
      <c r="BF133" s="21">
        <f t="shared" si="120"/>
        <v>0</v>
      </c>
      <c r="BG133" s="21">
        <f t="shared" si="121"/>
        <v>0</v>
      </c>
      <c r="BH133" s="21">
        <f t="shared" si="122"/>
        <v>0</v>
      </c>
      <c r="BI133" s="21">
        <f t="shared" si="123"/>
        <v>0</v>
      </c>
      <c r="BJ133" s="21">
        <f t="shared" si="124"/>
        <v>0</v>
      </c>
      <c r="BM133" s="21">
        <f t="shared" si="125"/>
        <v>0</v>
      </c>
      <c r="BN133" s="21">
        <f t="shared" si="126"/>
        <v>0</v>
      </c>
      <c r="BO133" s="21">
        <f t="shared" si="127"/>
        <v>0</v>
      </c>
      <c r="BP133" s="21">
        <f t="shared" si="128"/>
        <v>0</v>
      </c>
      <c r="BQ133" s="21">
        <f t="shared" si="129"/>
        <v>0</v>
      </c>
      <c r="BT133" s="21">
        <f t="shared" si="130"/>
        <v>0</v>
      </c>
      <c r="BU133" s="21">
        <f t="shared" si="131"/>
        <v>0</v>
      </c>
      <c r="BV133" s="21">
        <f t="shared" si="132"/>
        <v>0</v>
      </c>
      <c r="BW133" s="21">
        <f t="shared" si="133"/>
        <v>0</v>
      </c>
      <c r="BX133" s="21">
        <f t="shared" si="134"/>
        <v>0</v>
      </c>
      <c r="CA133" s="21">
        <f t="shared" si="135"/>
        <v>0</v>
      </c>
      <c r="CB133" s="21">
        <f t="shared" si="136"/>
        <v>0</v>
      </c>
      <c r="CC133" s="21">
        <f t="shared" si="137"/>
        <v>0</v>
      </c>
      <c r="CD133" s="21">
        <f t="shared" si="138"/>
        <v>0</v>
      </c>
      <c r="CE133" s="21">
        <f t="shared" si="139"/>
        <v>0</v>
      </c>
    </row>
    <row r="134" spans="1:83">
      <c r="A134" s="185"/>
      <c r="B134" s="179"/>
      <c r="C134" s="37" t="s">
        <v>52</v>
      </c>
      <c r="D134" s="38" t="s">
        <v>43</v>
      </c>
      <c r="E134" s="39"/>
      <c r="F134" s="29">
        <f>'4.3.3 Input Sheet'!F134</f>
        <v>0</v>
      </c>
      <c r="G134" s="29">
        <f>'4.3.3 Input Sheet'!G134</f>
        <v>0</v>
      </c>
      <c r="H134" s="29">
        <f>'4.3.3 Input Sheet'!H134</f>
        <v>0</v>
      </c>
      <c r="I134" s="29">
        <f>'4.3.3 Input Sheet'!I134</f>
        <v>0</v>
      </c>
      <c r="J134" s="29">
        <f>'4.3.3 Input Sheet'!J134</f>
        <v>0</v>
      </c>
      <c r="K134" s="40"/>
      <c r="M134" s="29">
        <f>'4.3.3 Input Sheet'!M134</f>
        <v>0</v>
      </c>
      <c r="N134" s="29">
        <f>'4.3.3 Input Sheet'!N134</f>
        <v>0</v>
      </c>
      <c r="O134" s="29">
        <f>'4.3.3 Input Sheet'!O134</f>
        <v>0</v>
      </c>
      <c r="P134" s="29">
        <f>'4.3.3 Input Sheet'!P134</f>
        <v>0</v>
      </c>
      <c r="Q134" s="29">
        <f>'4.3.3 Input Sheet'!Q134</f>
        <v>0</v>
      </c>
      <c r="R134" s="40"/>
      <c r="T134" s="29">
        <f>'4.3.3 Input Sheet'!T134</f>
        <v>0</v>
      </c>
      <c r="U134" s="29">
        <f>'4.3.3 Input Sheet'!U134</f>
        <v>0</v>
      </c>
      <c r="V134" s="29">
        <f>'4.3.3 Input Sheet'!V134</f>
        <v>0</v>
      </c>
      <c r="W134" s="29">
        <f>'4.3.3 Input Sheet'!W134</f>
        <v>0</v>
      </c>
      <c r="X134" s="29">
        <f>'4.3.3 Input Sheet'!X134</f>
        <v>0</v>
      </c>
      <c r="Y134" s="40"/>
      <c r="AA134" s="29">
        <f>'4.3.3 Input Sheet'!AA134</f>
        <v>0</v>
      </c>
      <c r="AB134" s="29">
        <f>'4.3.3 Input Sheet'!AB134</f>
        <v>0</v>
      </c>
      <c r="AC134" s="29">
        <f>'4.3.3 Input Sheet'!AC134</f>
        <v>0</v>
      </c>
      <c r="AD134" s="29">
        <f>'4.3.3 Input Sheet'!AD134</f>
        <v>0</v>
      </c>
      <c r="AE134" s="29">
        <f>'4.3.3 Input Sheet'!AE134</f>
        <v>0</v>
      </c>
      <c r="AF134" s="40"/>
      <c r="AH134" s="29">
        <f>'4.3.3 Input Sheet'!AH134</f>
        <v>0</v>
      </c>
      <c r="AI134" s="29">
        <f>'4.3.3 Input Sheet'!AI134</f>
        <v>0</v>
      </c>
      <c r="AJ134" s="29">
        <f>'4.3.3 Input Sheet'!AJ134</f>
        <v>0</v>
      </c>
      <c r="AK134" s="29">
        <f>'4.3.3 Input Sheet'!AK134</f>
        <v>0</v>
      </c>
      <c r="AL134" s="29">
        <f>'4.3.3 Input Sheet'!AL134</f>
        <v>0</v>
      </c>
      <c r="AM134" s="40"/>
      <c r="AO134" s="9" t="str">
        <f>+'4.3.1 Risk Matrix'!L$19</f>
        <v>RI5</v>
      </c>
      <c r="AP134" s="9" t="str">
        <f>+'4.3.1 Risk Matrix'!M$19</f>
        <v>RI5</v>
      </c>
      <c r="AQ134" s="9" t="str">
        <f>+'4.3.1 Risk Matrix'!N$19</f>
        <v>RI5</v>
      </c>
      <c r="AR134" s="9" t="str">
        <f>+'4.3.1 Risk Matrix'!O$19</f>
        <v>RI5</v>
      </c>
      <c r="AS134" s="9" t="str">
        <f>+'4.3.1 Risk Matrix'!P$19</f>
        <v>RI4</v>
      </c>
      <c r="AV134" s="21" t="str">
        <f t="shared" si="162"/>
        <v>PRSs</v>
      </c>
      <c r="AW134" s="21" t="str">
        <f t="shared" si="163"/>
        <v>Regulators System</v>
      </c>
      <c r="AX134" s="21" t="str">
        <f t="shared" ref="AX134:AX197" si="164">CONCATENATE($AV134,$AW134)</f>
        <v>PRSsRegulators System</v>
      </c>
      <c r="AY134" s="21">
        <f t="shared" si="115"/>
        <v>0</v>
      </c>
      <c r="AZ134" s="21">
        <f t="shared" si="116"/>
        <v>0</v>
      </c>
      <c r="BA134" s="21">
        <f t="shared" si="117"/>
        <v>0</v>
      </c>
      <c r="BB134" s="21">
        <f t="shared" si="118"/>
        <v>0</v>
      </c>
      <c r="BC134" s="21">
        <f t="shared" si="119"/>
        <v>0</v>
      </c>
      <c r="BF134" s="21">
        <f t="shared" si="120"/>
        <v>0</v>
      </c>
      <c r="BG134" s="21">
        <f t="shared" si="121"/>
        <v>0</v>
      </c>
      <c r="BH134" s="21">
        <f t="shared" si="122"/>
        <v>0</v>
      </c>
      <c r="BI134" s="21">
        <f t="shared" si="123"/>
        <v>0</v>
      </c>
      <c r="BJ134" s="21">
        <f t="shared" si="124"/>
        <v>0</v>
      </c>
      <c r="BM134" s="21">
        <f t="shared" si="125"/>
        <v>0</v>
      </c>
      <c r="BN134" s="21">
        <f t="shared" si="126"/>
        <v>0</v>
      </c>
      <c r="BO134" s="21">
        <f t="shared" si="127"/>
        <v>0</v>
      </c>
      <c r="BP134" s="21">
        <f t="shared" si="128"/>
        <v>0</v>
      </c>
      <c r="BQ134" s="21">
        <f t="shared" si="129"/>
        <v>0</v>
      </c>
      <c r="BT134" s="21">
        <f t="shared" si="130"/>
        <v>0</v>
      </c>
      <c r="BU134" s="21">
        <f t="shared" si="131"/>
        <v>0</v>
      </c>
      <c r="BV134" s="21">
        <f t="shared" si="132"/>
        <v>0</v>
      </c>
      <c r="BW134" s="21">
        <f t="shared" si="133"/>
        <v>0</v>
      </c>
      <c r="BX134" s="21">
        <f t="shared" si="134"/>
        <v>0</v>
      </c>
      <c r="CA134" s="21">
        <f t="shared" si="135"/>
        <v>0</v>
      </c>
      <c r="CB134" s="21">
        <f t="shared" si="136"/>
        <v>0</v>
      </c>
      <c r="CC134" s="21">
        <f t="shared" si="137"/>
        <v>0</v>
      </c>
      <c r="CD134" s="21">
        <f t="shared" si="138"/>
        <v>0</v>
      </c>
      <c r="CE134" s="21">
        <f t="shared" si="139"/>
        <v>0</v>
      </c>
    </row>
    <row r="135" spans="1:83">
      <c r="A135" s="185"/>
      <c r="B135" s="179"/>
      <c r="C135" s="37" t="s">
        <v>53</v>
      </c>
      <c r="D135" s="38" t="s">
        <v>43</v>
      </c>
      <c r="E135" s="39"/>
      <c r="F135" s="29">
        <f>'4.3.3 Input Sheet'!F135</f>
        <v>0</v>
      </c>
      <c r="G135" s="29">
        <f>'4.3.3 Input Sheet'!G135</f>
        <v>0</v>
      </c>
      <c r="H135" s="29">
        <f>'4.3.3 Input Sheet'!H135</f>
        <v>0</v>
      </c>
      <c r="I135" s="29">
        <f>'4.3.3 Input Sheet'!I135</f>
        <v>0</v>
      </c>
      <c r="J135" s="29">
        <f>'4.3.3 Input Sheet'!J135</f>
        <v>0</v>
      </c>
      <c r="K135" s="40"/>
      <c r="M135" s="29">
        <f>'4.3.3 Input Sheet'!M135</f>
        <v>0</v>
      </c>
      <c r="N135" s="29">
        <f>'4.3.3 Input Sheet'!N135</f>
        <v>0</v>
      </c>
      <c r="O135" s="29">
        <f>'4.3.3 Input Sheet'!O135</f>
        <v>0</v>
      </c>
      <c r="P135" s="29">
        <f>'4.3.3 Input Sheet'!P135</f>
        <v>0</v>
      </c>
      <c r="Q135" s="29">
        <f>'4.3.3 Input Sheet'!Q135</f>
        <v>0</v>
      </c>
      <c r="R135" s="40"/>
      <c r="T135" s="29">
        <f>'4.3.3 Input Sheet'!T135</f>
        <v>0</v>
      </c>
      <c r="U135" s="29">
        <f>'4.3.3 Input Sheet'!U135</f>
        <v>0</v>
      </c>
      <c r="V135" s="29">
        <f>'4.3.3 Input Sheet'!V135</f>
        <v>0</v>
      </c>
      <c r="W135" s="29">
        <f>'4.3.3 Input Sheet'!W135</f>
        <v>0</v>
      </c>
      <c r="X135" s="29">
        <f>'4.3.3 Input Sheet'!X135</f>
        <v>0</v>
      </c>
      <c r="Y135" s="40"/>
      <c r="AA135" s="29">
        <f>'4.3.3 Input Sheet'!AA135</f>
        <v>0</v>
      </c>
      <c r="AB135" s="29">
        <f>'4.3.3 Input Sheet'!AB135</f>
        <v>0</v>
      </c>
      <c r="AC135" s="29">
        <f>'4.3.3 Input Sheet'!AC135</f>
        <v>0</v>
      </c>
      <c r="AD135" s="29">
        <f>'4.3.3 Input Sheet'!AD135</f>
        <v>0</v>
      </c>
      <c r="AE135" s="29">
        <f>'4.3.3 Input Sheet'!AE135</f>
        <v>0</v>
      </c>
      <c r="AF135" s="40"/>
      <c r="AH135" s="29">
        <f>'4.3.3 Input Sheet'!AH135</f>
        <v>0</v>
      </c>
      <c r="AI135" s="29">
        <f>'4.3.3 Input Sheet'!AI135</f>
        <v>0</v>
      </c>
      <c r="AJ135" s="29">
        <f>'4.3.3 Input Sheet'!AJ135</f>
        <v>0</v>
      </c>
      <c r="AK135" s="29">
        <f>'4.3.3 Input Sheet'!AK135</f>
        <v>0</v>
      </c>
      <c r="AL135" s="29">
        <f>'4.3.3 Input Sheet'!AL135</f>
        <v>0</v>
      </c>
      <c r="AM135" s="40"/>
      <c r="AO135" s="9" t="str">
        <f>+'4.3.1 Risk Matrix'!L$19</f>
        <v>RI5</v>
      </c>
      <c r="AP135" s="9" t="str">
        <f>+'4.3.1 Risk Matrix'!M$19</f>
        <v>RI5</v>
      </c>
      <c r="AQ135" s="9" t="str">
        <f>+'4.3.1 Risk Matrix'!N$19</f>
        <v>RI5</v>
      </c>
      <c r="AR135" s="9" t="str">
        <f>+'4.3.1 Risk Matrix'!O$19</f>
        <v>RI5</v>
      </c>
      <c r="AS135" s="9" t="str">
        <f>+'4.3.1 Risk Matrix'!P$19</f>
        <v>RI4</v>
      </c>
      <c r="AV135" s="21" t="str">
        <f t="shared" si="162"/>
        <v>PRSs</v>
      </c>
      <c r="AW135" s="21" t="str">
        <f t="shared" si="163"/>
        <v>Slam Shut System</v>
      </c>
      <c r="AX135" s="21" t="str">
        <f t="shared" si="164"/>
        <v>PRSsSlam Shut System</v>
      </c>
      <c r="AY135" s="21">
        <f t="shared" ref="AY135:AY198" si="165">SUMIF($AO135:$AS135,AY$4,F135:J135)</f>
        <v>0</v>
      </c>
      <c r="AZ135" s="21">
        <f t="shared" ref="AZ135:AZ198" si="166">SUMIF($AO135:$AS135,AZ$4,F135:J135)</f>
        <v>0</v>
      </c>
      <c r="BA135" s="21">
        <f t="shared" ref="BA135:BA198" si="167">SUMIF($AO135:$AS135,BA$4,F135:J135)</f>
        <v>0</v>
      </c>
      <c r="BB135" s="21">
        <f t="shared" ref="BB135:BB198" si="168">SUMIF($AO135:$AS135,BB$4,F135:J135)</f>
        <v>0</v>
      </c>
      <c r="BC135" s="21">
        <f t="shared" ref="BC135:BC198" si="169">SUMIF($AO135:$AS135,BC$4,F135:J135)</f>
        <v>0</v>
      </c>
      <c r="BF135" s="21">
        <f t="shared" ref="BF135:BF198" si="170">SUMIF($AO135:$AS135,BF$4,M135:Q135)</f>
        <v>0</v>
      </c>
      <c r="BG135" s="21">
        <f t="shared" ref="BG135:BG198" si="171">SUMIF($AO135:$AS135,BG$4,M135:Q135)</f>
        <v>0</v>
      </c>
      <c r="BH135" s="21">
        <f t="shared" ref="BH135:BH198" si="172">SUMIF($AO135:$AS135,BH$4,M135:Q135)</f>
        <v>0</v>
      </c>
      <c r="BI135" s="21">
        <f t="shared" ref="BI135:BI198" si="173">SUMIF($AO135:$AS135,BI$4,M135:Q135)</f>
        <v>0</v>
      </c>
      <c r="BJ135" s="21">
        <f t="shared" ref="BJ135:BJ198" si="174">SUMIF($AO135:$AS135,BJ$4,M135:Q135)</f>
        <v>0</v>
      </c>
      <c r="BM135" s="21">
        <f t="shared" ref="BM135:BM198" si="175">SUMIF($AO135:$AS135,BM$4,T135:X135)</f>
        <v>0</v>
      </c>
      <c r="BN135" s="21">
        <f t="shared" ref="BN135:BN198" si="176">SUMIF($AO135:$AS135,BN$4,T135:X135)</f>
        <v>0</v>
      </c>
      <c r="BO135" s="21">
        <f t="shared" ref="BO135:BO198" si="177">SUMIF($AO135:$AS135,BO$4,T135:X135)</f>
        <v>0</v>
      </c>
      <c r="BP135" s="21">
        <f t="shared" ref="BP135:BP198" si="178">SUMIF($AO135:$AS135,BP$4,T135:X135)</f>
        <v>0</v>
      </c>
      <c r="BQ135" s="21">
        <f t="shared" ref="BQ135:BQ198" si="179">SUMIF($AO135:$AS135,BQ$4,T135:X135)</f>
        <v>0</v>
      </c>
      <c r="BT135" s="21">
        <f t="shared" ref="BT135:BT198" si="180">SUMIF($AO135:$AS135,BT$4,AA135:AE135)</f>
        <v>0</v>
      </c>
      <c r="BU135" s="21">
        <f t="shared" ref="BU135:BU198" si="181">SUMIF($AO135:$AS135,BU$4,AA135:AE135)</f>
        <v>0</v>
      </c>
      <c r="BV135" s="21">
        <f t="shared" ref="BV135:BV198" si="182">SUMIF($AO135:$AS135,BV$4,AA135:AE135)</f>
        <v>0</v>
      </c>
      <c r="BW135" s="21">
        <f t="shared" ref="BW135:BW198" si="183">SUMIF($AO135:$AS135,BW$4,AA135:AE135)</f>
        <v>0</v>
      </c>
      <c r="BX135" s="21">
        <f t="shared" ref="BX135:BX198" si="184">SUMIF($AO135:$AS135,BX$4,AA135:AE135)</f>
        <v>0</v>
      </c>
      <c r="CA135" s="21">
        <f t="shared" ref="CA135:CA198" si="185">SUMIF($AO135:$AS135,CA$4,AH135:AL135)</f>
        <v>0</v>
      </c>
      <c r="CB135" s="21">
        <f t="shared" ref="CB135:CB198" si="186">SUMIF($AO135:$AS135,CB$4,AH135:AL135)</f>
        <v>0</v>
      </c>
      <c r="CC135" s="21">
        <f t="shared" ref="CC135:CC198" si="187">SUMIF($AO135:$AS135,CC$4,AH135:AL135)</f>
        <v>0</v>
      </c>
      <c r="CD135" s="21">
        <f t="shared" ref="CD135:CD198" si="188">SUMIF($AO135:$AS135,CD$4,AH135:AL135)</f>
        <v>0</v>
      </c>
      <c r="CE135" s="21">
        <f t="shared" ref="CE135:CE198" si="189">SUMIF($AO135:$AS135,CE$4,AH135:AL135)</f>
        <v>0</v>
      </c>
    </row>
    <row r="136" spans="1:83">
      <c r="A136" s="185"/>
      <c r="B136" s="179"/>
      <c r="C136" s="37" t="s">
        <v>54</v>
      </c>
      <c r="D136" s="38" t="s">
        <v>43</v>
      </c>
      <c r="E136" s="39"/>
      <c r="F136" s="29">
        <f>'4.3.3 Input Sheet'!F136</f>
        <v>0</v>
      </c>
      <c r="G136" s="29">
        <f>'4.3.3 Input Sheet'!G136</f>
        <v>0</v>
      </c>
      <c r="H136" s="29">
        <f>'4.3.3 Input Sheet'!H136</f>
        <v>0</v>
      </c>
      <c r="I136" s="29">
        <f>'4.3.3 Input Sheet'!I136</f>
        <v>0</v>
      </c>
      <c r="J136" s="29">
        <f>'4.3.3 Input Sheet'!J136</f>
        <v>0</v>
      </c>
      <c r="K136" s="40"/>
      <c r="M136" s="29">
        <f>'4.3.3 Input Sheet'!M136</f>
        <v>0</v>
      </c>
      <c r="N136" s="29">
        <f>'4.3.3 Input Sheet'!N136</f>
        <v>0</v>
      </c>
      <c r="O136" s="29">
        <f>'4.3.3 Input Sheet'!O136</f>
        <v>0</v>
      </c>
      <c r="P136" s="29">
        <f>'4.3.3 Input Sheet'!P136</f>
        <v>0</v>
      </c>
      <c r="Q136" s="29">
        <f>'4.3.3 Input Sheet'!Q136</f>
        <v>0</v>
      </c>
      <c r="R136" s="40"/>
      <c r="T136" s="29">
        <f>'4.3.3 Input Sheet'!T136</f>
        <v>0</v>
      </c>
      <c r="U136" s="29">
        <f>'4.3.3 Input Sheet'!U136</f>
        <v>0</v>
      </c>
      <c r="V136" s="29">
        <f>'4.3.3 Input Sheet'!V136</f>
        <v>0</v>
      </c>
      <c r="W136" s="29">
        <f>'4.3.3 Input Sheet'!W136</f>
        <v>0</v>
      </c>
      <c r="X136" s="29">
        <f>'4.3.3 Input Sheet'!X136</f>
        <v>0</v>
      </c>
      <c r="Y136" s="40"/>
      <c r="AA136" s="29">
        <f>'4.3.3 Input Sheet'!AA136</f>
        <v>0</v>
      </c>
      <c r="AB136" s="29">
        <f>'4.3.3 Input Sheet'!AB136</f>
        <v>0</v>
      </c>
      <c r="AC136" s="29">
        <f>'4.3.3 Input Sheet'!AC136</f>
        <v>0</v>
      </c>
      <c r="AD136" s="29">
        <f>'4.3.3 Input Sheet'!AD136</f>
        <v>0</v>
      </c>
      <c r="AE136" s="29">
        <f>'4.3.3 Input Sheet'!AE136</f>
        <v>0</v>
      </c>
      <c r="AF136" s="40"/>
      <c r="AH136" s="29">
        <f>'4.3.3 Input Sheet'!AH136</f>
        <v>0</v>
      </c>
      <c r="AI136" s="29">
        <f>'4.3.3 Input Sheet'!AI136</f>
        <v>0</v>
      </c>
      <c r="AJ136" s="29">
        <f>'4.3.3 Input Sheet'!AJ136</f>
        <v>0</v>
      </c>
      <c r="AK136" s="29">
        <f>'4.3.3 Input Sheet'!AK136</f>
        <v>0</v>
      </c>
      <c r="AL136" s="29">
        <f>'4.3.3 Input Sheet'!AL136</f>
        <v>0</v>
      </c>
      <c r="AM136" s="40"/>
      <c r="AO136" s="9" t="str">
        <f>+'4.3.1 Risk Matrix'!L$19</f>
        <v>RI5</v>
      </c>
      <c r="AP136" s="9" t="str">
        <f>+'4.3.1 Risk Matrix'!M$19</f>
        <v>RI5</v>
      </c>
      <c r="AQ136" s="9" t="str">
        <f>+'4.3.1 Risk Matrix'!N$19</f>
        <v>RI5</v>
      </c>
      <c r="AR136" s="9" t="str">
        <f>+'4.3.1 Risk Matrix'!O$19</f>
        <v>RI5</v>
      </c>
      <c r="AS136" s="9" t="str">
        <f>+'4.3.1 Risk Matrix'!P$19</f>
        <v>RI4</v>
      </c>
      <c r="AV136" s="21" t="str">
        <f t="shared" si="162"/>
        <v>PRSs</v>
      </c>
      <c r="AW136" s="21" t="str">
        <f t="shared" si="163"/>
        <v>Filter System</v>
      </c>
      <c r="AX136" s="21" t="str">
        <f t="shared" si="164"/>
        <v>PRSsFilter System</v>
      </c>
      <c r="AY136" s="21">
        <f t="shared" si="165"/>
        <v>0</v>
      </c>
      <c r="AZ136" s="21">
        <f t="shared" si="166"/>
        <v>0</v>
      </c>
      <c r="BA136" s="21">
        <f t="shared" si="167"/>
        <v>0</v>
      </c>
      <c r="BB136" s="21">
        <f t="shared" si="168"/>
        <v>0</v>
      </c>
      <c r="BC136" s="21">
        <f t="shared" si="169"/>
        <v>0</v>
      </c>
      <c r="BF136" s="21">
        <f t="shared" si="170"/>
        <v>0</v>
      </c>
      <c r="BG136" s="21">
        <f t="shared" si="171"/>
        <v>0</v>
      </c>
      <c r="BH136" s="21">
        <f t="shared" si="172"/>
        <v>0</v>
      </c>
      <c r="BI136" s="21">
        <f t="shared" si="173"/>
        <v>0</v>
      </c>
      <c r="BJ136" s="21">
        <f t="shared" si="174"/>
        <v>0</v>
      </c>
      <c r="BM136" s="21">
        <f t="shared" si="175"/>
        <v>0</v>
      </c>
      <c r="BN136" s="21">
        <f t="shared" si="176"/>
        <v>0</v>
      </c>
      <c r="BO136" s="21">
        <f t="shared" si="177"/>
        <v>0</v>
      </c>
      <c r="BP136" s="21">
        <f t="shared" si="178"/>
        <v>0</v>
      </c>
      <c r="BQ136" s="21">
        <f t="shared" si="179"/>
        <v>0</v>
      </c>
      <c r="BT136" s="21">
        <f t="shared" si="180"/>
        <v>0</v>
      </c>
      <c r="BU136" s="21">
        <f t="shared" si="181"/>
        <v>0</v>
      </c>
      <c r="BV136" s="21">
        <f t="shared" si="182"/>
        <v>0</v>
      </c>
      <c r="BW136" s="21">
        <f t="shared" si="183"/>
        <v>0</v>
      </c>
      <c r="BX136" s="21">
        <f t="shared" si="184"/>
        <v>0</v>
      </c>
      <c r="CA136" s="21">
        <f t="shared" si="185"/>
        <v>0</v>
      </c>
      <c r="CB136" s="21">
        <f t="shared" si="186"/>
        <v>0</v>
      </c>
      <c r="CC136" s="21">
        <f t="shared" si="187"/>
        <v>0</v>
      </c>
      <c r="CD136" s="21">
        <f t="shared" si="188"/>
        <v>0</v>
      </c>
      <c r="CE136" s="21">
        <f t="shared" si="189"/>
        <v>0</v>
      </c>
    </row>
    <row r="137" spans="1:83">
      <c r="A137" s="185"/>
      <c r="B137" s="179"/>
      <c r="C137" s="37" t="s">
        <v>55</v>
      </c>
      <c r="D137" s="38" t="s">
        <v>43</v>
      </c>
      <c r="E137" s="39"/>
      <c r="F137" s="29">
        <f>'4.3.3 Input Sheet'!F137</f>
        <v>0</v>
      </c>
      <c r="G137" s="29">
        <f>'4.3.3 Input Sheet'!G137</f>
        <v>0</v>
      </c>
      <c r="H137" s="29">
        <f>'4.3.3 Input Sheet'!H137</f>
        <v>0</v>
      </c>
      <c r="I137" s="29">
        <f>'4.3.3 Input Sheet'!I137</f>
        <v>0</v>
      </c>
      <c r="J137" s="29">
        <f>'4.3.3 Input Sheet'!J137</f>
        <v>0</v>
      </c>
      <c r="K137" s="40"/>
      <c r="M137" s="29">
        <f>'4.3.3 Input Sheet'!M137</f>
        <v>0</v>
      </c>
      <c r="N137" s="29">
        <f>'4.3.3 Input Sheet'!N137</f>
        <v>0</v>
      </c>
      <c r="O137" s="29">
        <f>'4.3.3 Input Sheet'!O137</f>
        <v>0</v>
      </c>
      <c r="P137" s="29">
        <f>'4.3.3 Input Sheet'!P137</f>
        <v>0</v>
      </c>
      <c r="Q137" s="29">
        <f>'4.3.3 Input Sheet'!Q137</f>
        <v>0</v>
      </c>
      <c r="R137" s="40"/>
      <c r="T137" s="29">
        <f>'4.3.3 Input Sheet'!T137</f>
        <v>0</v>
      </c>
      <c r="U137" s="29">
        <f>'4.3.3 Input Sheet'!U137</f>
        <v>0</v>
      </c>
      <c r="V137" s="29">
        <f>'4.3.3 Input Sheet'!V137</f>
        <v>0</v>
      </c>
      <c r="W137" s="29">
        <f>'4.3.3 Input Sheet'!W137</f>
        <v>0</v>
      </c>
      <c r="X137" s="29">
        <f>'4.3.3 Input Sheet'!X137</f>
        <v>0</v>
      </c>
      <c r="Y137" s="40"/>
      <c r="AA137" s="29">
        <f>'4.3.3 Input Sheet'!AA137</f>
        <v>0</v>
      </c>
      <c r="AB137" s="29">
        <f>'4.3.3 Input Sheet'!AB137</f>
        <v>0</v>
      </c>
      <c r="AC137" s="29">
        <f>'4.3.3 Input Sheet'!AC137</f>
        <v>0</v>
      </c>
      <c r="AD137" s="29">
        <f>'4.3.3 Input Sheet'!AD137</f>
        <v>0</v>
      </c>
      <c r="AE137" s="29">
        <f>'4.3.3 Input Sheet'!AE137</f>
        <v>0</v>
      </c>
      <c r="AF137" s="40"/>
      <c r="AH137" s="29">
        <f>'4.3.3 Input Sheet'!AH137</f>
        <v>0</v>
      </c>
      <c r="AI137" s="29">
        <f>'4.3.3 Input Sheet'!AI137</f>
        <v>0</v>
      </c>
      <c r="AJ137" s="29">
        <f>'4.3.3 Input Sheet'!AJ137</f>
        <v>0</v>
      </c>
      <c r="AK137" s="29">
        <f>'4.3.3 Input Sheet'!AK137</f>
        <v>0</v>
      </c>
      <c r="AL137" s="29">
        <f>'4.3.3 Input Sheet'!AL137</f>
        <v>0</v>
      </c>
      <c r="AM137" s="40"/>
      <c r="AO137" s="9" t="str">
        <f>+'4.3.1 Risk Matrix'!L$19</f>
        <v>RI5</v>
      </c>
      <c r="AP137" s="9" t="str">
        <f>+'4.3.1 Risk Matrix'!M$19</f>
        <v>RI5</v>
      </c>
      <c r="AQ137" s="9" t="str">
        <f>+'4.3.1 Risk Matrix'!N$19</f>
        <v>RI5</v>
      </c>
      <c r="AR137" s="9" t="str">
        <f>+'4.3.1 Risk Matrix'!O$19</f>
        <v>RI5</v>
      </c>
      <c r="AS137" s="9" t="str">
        <f>+'4.3.1 Risk Matrix'!P$19</f>
        <v>RI4</v>
      </c>
      <c r="AV137" s="21" t="str">
        <f t="shared" si="162"/>
        <v>PRSs</v>
      </c>
      <c r="AW137" s="21" t="str">
        <f t="shared" si="163"/>
        <v>Pre-heating System</v>
      </c>
      <c r="AX137" s="21" t="str">
        <f t="shared" si="164"/>
        <v>PRSsPre-heating System</v>
      </c>
      <c r="AY137" s="21">
        <f t="shared" si="165"/>
        <v>0</v>
      </c>
      <c r="AZ137" s="21">
        <f t="shared" si="166"/>
        <v>0</v>
      </c>
      <c r="BA137" s="21">
        <f t="shared" si="167"/>
        <v>0</v>
      </c>
      <c r="BB137" s="21">
        <f t="shared" si="168"/>
        <v>0</v>
      </c>
      <c r="BC137" s="21">
        <f t="shared" si="169"/>
        <v>0</v>
      </c>
      <c r="BF137" s="21">
        <f t="shared" si="170"/>
        <v>0</v>
      </c>
      <c r="BG137" s="21">
        <f t="shared" si="171"/>
        <v>0</v>
      </c>
      <c r="BH137" s="21">
        <f t="shared" si="172"/>
        <v>0</v>
      </c>
      <c r="BI137" s="21">
        <f t="shared" si="173"/>
        <v>0</v>
      </c>
      <c r="BJ137" s="21">
        <f t="shared" si="174"/>
        <v>0</v>
      </c>
      <c r="BM137" s="21">
        <f t="shared" si="175"/>
        <v>0</v>
      </c>
      <c r="BN137" s="21">
        <f t="shared" si="176"/>
        <v>0</v>
      </c>
      <c r="BO137" s="21">
        <f t="shared" si="177"/>
        <v>0</v>
      </c>
      <c r="BP137" s="21">
        <f t="shared" si="178"/>
        <v>0</v>
      </c>
      <c r="BQ137" s="21">
        <f t="shared" si="179"/>
        <v>0</v>
      </c>
      <c r="BT137" s="21">
        <f t="shared" si="180"/>
        <v>0</v>
      </c>
      <c r="BU137" s="21">
        <f t="shared" si="181"/>
        <v>0</v>
      </c>
      <c r="BV137" s="21">
        <f t="shared" si="182"/>
        <v>0</v>
      </c>
      <c r="BW137" s="21">
        <f t="shared" si="183"/>
        <v>0</v>
      </c>
      <c r="BX137" s="21">
        <f t="shared" si="184"/>
        <v>0</v>
      </c>
      <c r="CA137" s="21">
        <f t="shared" si="185"/>
        <v>0</v>
      </c>
      <c r="CB137" s="21">
        <f t="shared" si="186"/>
        <v>0</v>
      </c>
      <c r="CC137" s="21">
        <f t="shared" si="187"/>
        <v>0</v>
      </c>
      <c r="CD137" s="21">
        <f t="shared" si="188"/>
        <v>0</v>
      </c>
      <c r="CE137" s="21">
        <f t="shared" si="189"/>
        <v>0</v>
      </c>
    </row>
    <row r="138" spans="1:83">
      <c r="A138" s="185"/>
      <c r="B138" s="179"/>
      <c r="C138" s="37" t="s">
        <v>56</v>
      </c>
      <c r="D138" s="38" t="s">
        <v>43</v>
      </c>
      <c r="E138" s="39"/>
      <c r="F138" s="29">
        <f>'4.3.3 Input Sheet'!F138</f>
        <v>0</v>
      </c>
      <c r="G138" s="29">
        <f>'4.3.3 Input Sheet'!G138</f>
        <v>0</v>
      </c>
      <c r="H138" s="29">
        <f>'4.3.3 Input Sheet'!H138</f>
        <v>0</v>
      </c>
      <c r="I138" s="29">
        <f>'4.3.3 Input Sheet'!I138</f>
        <v>0</v>
      </c>
      <c r="J138" s="29">
        <f>'4.3.3 Input Sheet'!J138</f>
        <v>0</v>
      </c>
      <c r="K138" s="40"/>
      <c r="M138" s="29">
        <f>'4.3.3 Input Sheet'!M138</f>
        <v>0</v>
      </c>
      <c r="N138" s="29">
        <f>'4.3.3 Input Sheet'!N138</f>
        <v>0</v>
      </c>
      <c r="O138" s="29">
        <f>'4.3.3 Input Sheet'!O138</f>
        <v>0</v>
      </c>
      <c r="P138" s="29">
        <f>'4.3.3 Input Sheet'!P138</f>
        <v>0</v>
      </c>
      <c r="Q138" s="29">
        <f>'4.3.3 Input Sheet'!Q138</f>
        <v>0</v>
      </c>
      <c r="R138" s="40"/>
      <c r="T138" s="29">
        <f>'4.3.3 Input Sheet'!T138</f>
        <v>0</v>
      </c>
      <c r="U138" s="29">
        <f>'4.3.3 Input Sheet'!U138</f>
        <v>0</v>
      </c>
      <c r="V138" s="29">
        <f>'4.3.3 Input Sheet'!V138</f>
        <v>0</v>
      </c>
      <c r="W138" s="29">
        <f>'4.3.3 Input Sheet'!W138</f>
        <v>0</v>
      </c>
      <c r="X138" s="29">
        <f>'4.3.3 Input Sheet'!X138</f>
        <v>0</v>
      </c>
      <c r="Y138" s="40"/>
      <c r="AA138" s="29">
        <f>'4.3.3 Input Sheet'!AA138</f>
        <v>0</v>
      </c>
      <c r="AB138" s="29">
        <f>'4.3.3 Input Sheet'!AB138</f>
        <v>0</v>
      </c>
      <c r="AC138" s="29">
        <f>'4.3.3 Input Sheet'!AC138</f>
        <v>0</v>
      </c>
      <c r="AD138" s="29">
        <f>'4.3.3 Input Sheet'!AD138</f>
        <v>0</v>
      </c>
      <c r="AE138" s="29">
        <f>'4.3.3 Input Sheet'!AE138</f>
        <v>0</v>
      </c>
      <c r="AF138" s="40"/>
      <c r="AH138" s="29">
        <f>'4.3.3 Input Sheet'!AH138</f>
        <v>0</v>
      </c>
      <c r="AI138" s="29">
        <f>'4.3.3 Input Sheet'!AI138</f>
        <v>0</v>
      </c>
      <c r="AJ138" s="29">
        <f>'4.3.3 Input Sheet'!AJ138</f>
        <v>0</v>
      </c>
      <c r="AK138" s="29">
        <f>'4.3.3 Input Sheet'!AK138</f>
        <v>0</v>
      </c>
      <c r="AL138" s="29">
        <f>'4.3.3 Input Sheet'!AL138</f>
        <v>0</v>
      </c>
      <c r="AM138" s="40"/>
      <c r="AO138" s="9" t="str">
        <f>+'4.3.1 Risk Matrix'!L$19</f>
        <v>RI5</v>
      </c>
      <c r="AP138" s="9" t="str">
        <f>+'4.3.1 Risk Matrix'!M$19</f>
        <v>RI5</v>
      </c>
      <c r="AQ138" s="9" t="str">
        <f>+'4.3.1 Risk Matrix'!N$19</f>
        <v>RI5</v>
      </c>
      <c r="AR138" s="9" t="str">
        <f>+'4.3.1 Risk Matrix'!O$19</f>
        <v>RI5</v>
      </c>
      <c r="AS138" s="9" t="str">
        <f>+'4.3.1 Risk Matrix'!P$19</f>
        <v>RI4</v>
      </c>
      <c r="AV138" s="21" t="str">
        <f t="shared" si="162"/>
        <v>PRSs</v>
      </c>
      <c r="AW138" s="21" t="str">
        <f t="shared" si="163"/>
        <v>Odorisation System</v>
      </c>
      <c r="AX138" s="21" t="str">
        <f t="shared" si="164"/>
        <v>PRSsOdorisation System</v>
      </c>
      <c r="AY138" s="21">
        <f t="shared" si="165"/>
        <v>0</v>
      </c>
      <c r="AZ138" s="21">
        <f t="shared" si="166"/>
        <v>0</v>
      </c>
      <c r="BA138" s="21">
        <f t="shared" si="167"/>
        <v>0</v>
      </c>
      <c r="BB138" s="21">
        <f t="shared" si="168"/>
        <v>0</v>
      </c>
      <c r="BC138" s="21">
        <f t="shared" si="169"/>
        <v>0</v>
      </c>
      <c r="BF138" s="21">
        <f t="shared" si="170"/>
        <v>0</v>
      </c>
      <c r="BG138" s="21">
        <f t="shared" si="171"/>
        <v>0</v>
      </c>
      <c r="BH138" s="21">
        <f t="shared" si="172"/>
        <v>0</v>
      </c>
      <c r="BI138" s="21">
        <f t="shared" si="173"/>
        <v>0</v>
      </c>
      <c r="BJ138" s="21">
        <f t="shared" si="174"/>
        <v>0</v>
      </c>
      <c r="BM138" s="21">
        <f t="shared" si="175"/>
        <v>0</v>
      </c>
      <c r="BN138" s="21">
        <f t="shared" si="176"/>
        <v>0</v>
      </c>
      <c r="BO138" s="21">
        <f t="shared" si="177"/>
        <v>0</v>
      </c>
      <c r="BP138" s="21">
        <f t="shared" si="178"/>
        <v>0</v>
      </c>
      <c r="BQ138" s="21">
        <f t="shared" si="179"/>
        <v>0</v>
      </c>
      <c r="BT138" s="21">
        <f t="shared" si="180"/>
        <v>0</v>
      </c>
      <c r="BU138" s="21">
        <f t="shared" si="181"/>
        <v>0</v>
      </c>
      <c r="BV138" s="21">
        <f t="shared" si="182"/>
        <v>0</v>
      </c>
      <c r="BW138" s="21">
        <f t="shared" si="183"/>
        <v>0</v>
      </c>
      <c r="BX138" s="21">
        <f t="shared" si="184"/>
        <v>0</v>
      </c>
      <c r="CA138" s="21">
        <f t="shared" si="185"/>
        <v>0</v>
      </c>
      <c r="CB138" s="21">
        <f t="shared" si="186"/>
        <v>0</v>
      </c>
      <c r="CC138" s="21">
        <f t="shared" si="187"/>
        <v>0</v>
      </c>
      <c r="CD138" s="21">
        <f t="shared" si="188"/>
        <v>0</v>
      </c>
      <c r="CE138" s="21">
        <f t="shared" si="189"/>
        <v>0</v>
      </c>
    </row>
    <row r="139" spans="1:83">
      <c r="A139" s="185"/>
      <c r="B139" s="179"/>
      <c r="C139" s="37" t="s">
        <v>57</v>
      </c>
      <c r="D139" s="38" t="s">
        <v>43</v>
      </c>
      <c r="E139" s="39"/>
      <c r="F139" s="29">
        <f>'4.3.3 Input Sheet'!F139</f>
        <v>0</v>
      </c>
      <c r="G139" s="29">
        <f>'4.3.3 Input Sheet'!G139</f>
        <v>0</v>
      </c>
      <c r="H139" s="29">
        <f>'4.3.3 Input Sheet'!H139</f>
        <v>0</v>
      </c>
      <c r="I139" s="29">
        <f>'4.3.3 Input Sheet'!I139</f>
        <v>0</v>
      </c>
      <c r="J139" s="29">
        <f>'4.3.3 Input Sheet'!J139</f>
        <v>0</v>
      </c>
      <c r="K139" s="40"/>
      <c r="M139" s="29">
        <f>'4.3.3 Input Sheet'!M139</f>
        <v>0</v>
      </c>
      <c r="N139" s="29">
        <f>'4.3.3 Input Sheet'!N139</f>
        <v>0</v>
      </c>
      <c r="O139" s="29">
        <f>'4.3.3 Input Sheet'!O139</f>
        <v>0</v>
      </c>
      <c r="P139" s="29">
        <f>'4.3.3 Input Sheet'!P139</f>
        <v>0</v>
      </c>
      <c r="Q139" s="29">
        <f>'4.3.3 Input Sheet'!Q139</f>
        <v>0</v>
      </c>
      <c r="R139" s="40"/>
      <c r="T139" s="29">
        <f>'4.3.3 Input Sheet'!T139</f>
        <v>0</v>
      </c>
      <c r="U139" s="29">
        <f>'4.3.3 Input Sheet'!U139</f>
        <v>0</v>
      </c>
      <c r="V139" s="29">
        <f>'4.3.3 Input Sheet'!V139</f>
        <v>0</v>
      </c>
      <c r="W139" s="29">
        <f>'4.3.3 Input Sheet'!W139</f>
        <v>0</v>
      </c>
      <c r="X139" s="29">
        <f>'4.3.3 Input Sheet'!X139</f>
        <v>0</v>
      </c>
      <c r="Y139" s="40"/>
      <c r="AA139" s="29">
        <f>'4.3.3 Input Sheet'!AA139</f>
        <v>0</v>
      </c>
      <c r="AB139" s="29">
        <f>'4.3.3 Input Sheet'!AB139</f>
        <v>0</v>
      </c>
      <c r="AC139" s="29">
        <f>'4.3.3 Input Sheet'!AC139</f>
        <v>0</v>
      </c>
      <c r="AD139" s="29">
        <f>'4.3.3 Input Sheet'!AD139</f>
        <v>0</v>
      </c>
      <c r="AE139" s="29">
        <f>'4.3.3 Input Sheet'!AE139</f>
        <v>0</v>
      </c>
      <c r="AF139" s="40"/>
      <c r="AH139" s="29">
        <f>'4.3.3 Input Sheet'!AH139</f>
        <v>0</v>
      </c>
      <c r="AI139" s="29">
        <f>'4.3.3 Input Sheet'!AI139</f>
        <v>0</v>
      </c>
      <c r="AJ139" s="29">
        <f>'4.3.3 Input Sheet'!AJ139</f>
        <v>0</v>
      </c>
      <c r="AK139" s="29">
        <f>'4.3.3 Input Sheet'!AK139</f>
        <v>0</v>
      </c>
      <c r="AL139" s="29">
        <f>'4.3.3 Input Sheet'!AL139</f>
        <v>0</v>
      </c>
      <c r="AM139" s="40"/>
      <c r="AO139" s="9" t="str">
        <f>+'4.3.1 Risk Matrix'!L$19</f>
        <v>RI5</v>
      </c>
      <c r="AP139" s="9" t="str">
        <f>+'4.3.1 Risk Matrix'!M$19</f>
        <v>RI5</v>
      </c>
      <c r="AQ139" s="9" t="str">
        <f>+'4.3.1 Risk Matrix'!N$19</f>
        <v>RI5</v>
      </c>
      <c r="AR139" s="9" t="str">
        <f>+'4.3.1 Risk Matrix'!O$19</f>
        <v>RI5</v>
      </c>
      <c r="AS139" s="9" t="str">
        <f>+'4.3.1 Risk Matrix'!P$19</f>
        <v>RI4</v>
      </c>
      <c r="AV139" s="21" t="str">
        <f t="shared" si="162"/>
        <v>PRSs</v>
      </c>
      <c r="AW139" s="21" t="str">
        <f t="shared" si="163"/>
        <v>Metering System</v>
      </c>
      <c r="AX139" s="21" t="str">
        <f t="shared" si="164"/>
        <v>PRSsMetering System</v>
      </c>
      <c r="AY139" s="21">
        <f t="shared" si="165"/>
        <v>0</v>
      </c>
      <c r="AZ139" s="21">
        <f t="shared" si="166"/>
        <v>0</v>
      </c>
      <c r="BA139" s="21">
        <f t="shared" si="167"/>
        <v>0</v>
      </c>
      <c r="BB139" s="21">
        <f t="shared" si="168"/>
        <v>0</v>
      </c>
      <c r="BC139" s="21">
        <f t="shared" si="169"/>
        <v>0</v>
      </c>
      <c r="BF139" s="21">
        <f t="shared" si="170"/>
        <v>0</v>
      </c>
      <c r="BG139" s="21">
        <f t="shared" si="171"/>
        <v>0</v>
      </c>
      <c r="BH139" s="21">
        <f t="shared" si="172"/>
        <v>0</v>
      </c>
      <c r="BI139" s="21">
        <f t="shared" si="173"/>
        <v>0</v>
      </c>
      <c r="BJ139" s="21">
        <f t="shared" si="174"/>
        <v>0</v>
      </c>
      <c r="BM139" s="21">
        <f t="shared" si="175"/>
        <v>0</v>
      </c>
      <c r="BN139" s="21">
        <f t="shared" si="176"/>
        <v>0</v>
      </c>
      <c r="BO139" s="21">
        <f t="shared" si="177"/>
        <v>0</v>
      </c>
      <c r="BP139" s="21">
        <f t="shared" si="178"/>
        <v>0</v>
      </c>
      <c r="BQ139" s="21">
        <f t="shared" si="179"/>
        <v>0</v>
      </c>
      <c r="BT139" s="21">
        <f t="shared" si="180"/>
        <v>0</v>
      </c>
      <c r="BU139" s="21">
        <f t="shared" si="181"/>
        <v>0</v>
      </c>
      <c r="BV139" s="21">
        <f t="shared" si="182"/>
        <v>0</v>
      </c>
      <c r="BW139" s="21">
        <f t="shared" si="183"/>
        <v>0</v>
      </c>
      <c r="BX139" s="21">
        <f t="shared" si="184"/>
        <v>0</v>
      </c>
      <c r="CA139" s="21">
        <f t="shared" si="185"/>
        <v>0</v>
      </c>
      <c r="CB139" s="21">
        <f t="shared" si="186"/>
        <v>0</v>
      </c>
      <c r="CC139" s="21">
        <f t="shared" si="187"/>
        <v>0</v>
      </c>
      <c r="CD139" s="21">
        <f t="shared" si="188"/>
        <v>0</v>
      </c>
      <c r="CE139" s="21">
        <f t="shared" si="189"/>
        <v>0</v>
      </c>
    </row>
    <row r="140" spans="1:83">
      <c r="A140" s="185"/>
      <c r="B140" s="179"/>
      <c r="C140" s="37" t="s">
        <v>58</v>
      </c>
      <c r="D140" s="38" t="s">
        <v>44</v>
      </c>
      <c r="E140" s="39"/>
      <c r="F140" s="29">
        <f>'4.3.3 Input Sheet'!F140</f>
        <v>0</v>
      </c>
      <c r="G140" s="29">
        <f>'4.3.3 Input Sheet'!G140</f>
        <v>0</v>
      </c>
      <c r="H140" s="29">
        <f>'4.3.3 Input Sheet'!H140</f>
        <v>0</v>
      </c>
      <c r="I140" s="29">
        <f>'4.3.3 Input Sheet'!I140</f>
        <v>0</v>
      </c>
      <c r="J140" s="29">
        <f>'4.3.3 Input Sheet'!J140</f>
        <v>0</v>
      </c>
      <c r="K140" s="40"/>
      <c r="M140" s="29">
        <f>'4.3.3 Input Sheet'!M140</f>
        <v>0</v>
      </c>
      <c r="N140" s="29">
        <f>'4.3.3 Input Sheet'!N140</f>
        <v>0</v>
      </c>
      <c r="O140" s="29">
        <f>'4.3.3 Input Sheet'!O140</f>
        <v>0</v>
      </c>
      <c r="P140" s="29">
        <f>'4.3.3 Input Sheet'!P140</f>
        <v>0</v>
      </c>
      <c r="Q140" s="29">
        <f>'4.3.3 Input Sheet'!Q140</f>
        <v>0</v>
      </c>
      <c r="R140" s="40"/>
      <c r="T140" s="29">
        <f>'4.3.3 Input Sheet'!T140</f>
        <v>0</v>
      </c>
      <c r="U140" s="29">
        <f>'4.3.3 Input Sheet'!U140</f>
        <v>0</v>
      </c>
      <c r="V140" s="29">
        <f>'4.3.3 Input Sheet'!V140</f>
        <v>0</v>
      </c>
      <c r="W140" s="29">
        <f>'4.3.3 Input Sheet'!W140</f>
        <v>0</v>
      </c>
      <c r="X140" s="29">
        <f>'4.3.3 Input Sheet'!X140</f>
        <v>0</v>
      </c>
      <c r="Y140" s="40"/>
      <c r="AA140" s="29">
        <f>'4.3.3 Input Sheet'!AA140</f>
        <v>0</v>
      </c>
      <c r="AB140" s="29">
        <f>'4.3.3 Input Sheet'!AB140</f>
        <v>0</v>
      </c>
      <c r="AC140" s="29">
        <f>'4.3.3 Input Sheet'!AC140</f>
        <v>0</v>
      </c>
      <c r="AD140" s="29">
        <f>'4.3.3 Input Sheet'!AD140</f>
        <v>0</v>
      </c>
      <c r="AE140" s="29">
        <f>'4.3.3 Input Sheet'!AE140</f>
        <v>0</v>
      </c>
      <c r="AF140" s="40"/>
      <c r="AH140" s="29">
        <f>'4.3.3 Input Sheet'!AH140</f>
        <v>0</v>
      </c>
      <c r="AI140" s="29">
        <f>'4.3.3 Input Sheet'!AI140</f>
        <v>0</v>
      </c>
      <c r="AJ140" s="29">
        <f>'4.3.3 Input Sheet'!AJ140</f>
        <v>0</v>
      </c>
      <c r="AK140" s="29">
        <f>'4.3.3 Input Sheet'!AK140</f>
        <v>0</v>
      </c>
      <c r="AL140" s="29">
        <f>'4.3.3 Input Sheet'!AL140</f>
        <v>0</v>
      </c>
      <c r="AM140" s="40"/>
      <c r="AO140" s="9" t="str">
        <f>+'4.3.1 Risk Matrix'!L$19</f>
        <v>RI5</v>
      </c>
      <c r="AP140" s="9" t="str">
        <f>+'4.3.1 Risk Matrix'!M$19</f>
        <v>RI5</v>
      </c>
      <c r="AQ140" s="9" t="str">
        <f>+'4.3.1 Risk Matrix'!N$19</f>
        <v>RI5</v>
      </c>
      <c r="AR140" s="9" t="str">
        <f>+'4.3.1 Risk Matrix'!O$19</f>
        <v>RI5</v>
      </c>
      <c r="AS140" s="9" t="str">
        <f>+'4.3.1 Risk Matrix'!P$19</f>
        <v>RI4</v>
      </c>
      <c r="AV140" s="21" t="str">
        <f t="shared" si="162"/>
        <v>PRSs</v>
      </c>
      <c r="AW140" s="21" t="str">
        <f t="shared" si="163"/>
        <v>Buildings (no.’s)</v>
      </c>
      <c r="AX140" s="21" t="str">
        <f t="shared" si="164"/>
        <v>PRSsBuildings (no.’s)</v>
      </c>
      <c r="AY140" s="21">
        <f t="shared" si="165"/>
        <v>0</v>
      </c>
      <c r="AZ140" s="21">
        <f t="shared" si="166"/>
        <v>0</v>
      </c>
      <c r="BA140" s="21">
        <f t="shared" si="167"/>
        <v>0</v>
      </c>
      <c r="BB140" s="21">
        <f t="shared" si="168"/>
        <v>0</v>
      </c>
      <c r="BC140" s="21">
        <f t="shared" si="169"/>
        <v>0</v>
      </c>
      <c r="BF140" s="21">
        <f t="shared" si="170"/>
        <v>0</v>
      </c>
      <c r="BG140" s="21">
        <f t="shared" si="171"/>
        <v>0</v>
      </c>
      <c r="BH140" s="21">
        <f t="shared" si="172"/>
        <v>0</v>
      </c>
      <c r="BI140" s="21">
        <f t="shared" si="173"/>
        <v>0</v>
      </c>
      <c r="BJ140" s="21">
        <f t="shared" si="174"/>
        <v>0</v>
      </c>
      <c r="BM140" s="21">
        <f t="shared" si="175"/>
        <v>0</v>
      </c>
      <c r="BN140" s="21">
        <f t="shared" si="176"/>
        <v>0</v>
      </c>
      <c r="BO140" s="21">
        <f t="shared" si="177"/>
        <v>0</v>
      </c>
      <c r="BP140" s="21">
        <f t="shared" si="178"/>
        <v>0</v>
      </c>
      <c r="BQ140" s="21">
        <f t="shared" si="179"/>
        <v>0</v>
      </c>
      <c r="BT140" s="21">
        <f t="shared" si="180"/>
        <v>0</v>
      </c>
      <c r="BU140" s="21">
        <f t="shared" si="181"/>
        <v>0</v>
      </c>
      <c r="BV140" s="21">
        <f t="shared" si="182"/>
        <v>0</v>
      </c>
      <c r="BW140" s="21">
        <f t="shared" si="183"/>
        <v>0</v>
      </c>
      <c r="BX140" s="21">
        <f t="shared" si="184"/>
        <v>0</v>
      </c>
      <c r="CA140" s="21">
        <f t="shared" si="185"/>
        <v>0</v>
      </c>
      <c r="CB140" s="21">
        <f t="shared" si="186"/>
        <v>0</v>
      </c>
      <c r="CC140" s="21">
        <f t="shared" si="187"/>
        <v>0</v>
      </c>
      <c r="CD140" s="21">
        <f t="shared" si="188"/>
        <v>0</v>
      </c>
      <c r="CE140" s="21">
        <f t="shared" si="189"/>
        <v>0</v>
      </c>
    </row>
    <row r="141" spans="1:83">
      <c r="A141" s="185"/>
      <c r="B141" s="179"/>
      <c r="C141" s="37" t="s">
        <v>59</v>
      </c>
      <c r="D141" s="38" t="s">
        <v>44</v>
      </c>
      <c r="E141" s="39"/>
      <c r="F141" s="29">
        <f>'4.3.3 Input Sheet'!F141</f>
        <v>0</v>
      </c>
      <c r="G141" s="29">
        <f>'4.3.3 Input Sheet'!G141</f>
        <v>0</v>
      </c>
      <c r="H141" s="29">
        <f>'4.3.3 Input Sheet'!H141</f>
        <v>0</v>
      </c>
      <c r="I141" s="29">
        <f>'4.3.3 Input Sheet'!I141</f>
        <v>0</v>
      </c>
      <c r="J141" s="29">
        <f>'4.3.3 Input Sheet'!J141</f>
        <v>0</v>
      </c>
      <c r="K141" s="40"/>
      <c r="M141" s="29">
        <f>'4.3.3 Input Sheet'!M141</f>
        <v>0</v>
      </c>
      <c r="N141" s="29">
        <f>'4.3.3 Input Sheet'!N141</f>
        <v>0</v>
      </c>
      <c r="O141" s="29">
        <f>'4.3.3 Input Sheet'!O141</f>
        <v>0</v>
      </c>
      <c r="P141" s="29">
        <f>'4.3.3 Input Sheet'!P141</f>
        <v>0</v>
      </c>
      <c r="Q141" s="29">
        <f>'4.3.3 Input Sheet'!Q141</f>
        <v>0</v>
      </c>
      <c r="R141" s="40"/>
      <c r="T141" s="29">
        <f>'4.3.3 Input Sheet'!T141</f>
        <v>0</v>
      </c>
      <c r="U141" s="29">
        <f>'4.3.3 Input Sheet'!U141</f>
        <v>0</v>
      </c>
      <c r="V141" s="29">
        <f>'4.3.3 Input Sheet'!V141</f>
        <v>0</v>
      </c>
      <c r="W141" s="29">
        <f>'4.3.3 Input Sheet'!W141</f>
        <v>0</v>
      </c>
      <c r="X141" s="29">
        <f>'4.3.3 Input Sheet'!X141</f>
        <v>0</v>
      </c>
      <c r="Y141" s="40"/>
      <c r="AA141" s="29">
        <f>'4.3.3 Input Sheet'!AA141</f>
        <v>0</v>
      </c>
      <c r="AB141" s="29">
        <f>'4.3.3 Input Sheet'!AB141</f>
        <v>0</v>
      </c>
      <c r="AC141" s="29">
        <f>'4.3.3 Input Sheet'!AC141</f>
        <v>0</v>
      </c>
      <c r="AD141" s="29">
        <f>'4.3.3 Input Sheet'!AD141</f>
        <v>0</v>
      </c>
      <c r="AE141" s="29">
        <f>'4.3.3 Input Sheet'!AE141</f>
        <v>0</v>
      </c>
      <c r="AF141" s="40"/>
      <c r="AH141" s="29">
        <f>'4.3.3 Input Sheet'!AH141</f>
        <v>0</v>
      </c>
      <c r="AI141" s="29">
        <f>'4.3.3 Input Sheet'!AI141</f>
        <v>0</v>
      </c>
      <c r="AJ141" s="29">
        <f>'4.3.3 Input Sheet'!AJ141</f>
        <v>0</v>
      </c>
      <c r="AK141" s="29">
        <f>'4.3.3 Input Sheet'!AK141</f>
        <v>0</v>
      </c>
      <c r="AL141" s="29">
        <f>'4.3.3 Input Sheet'!AL141</f>
        <v>0</v>
      </c>
      <c r="AM141" s="40"/>
      <c r="AO141" s="9" t="str">
        <f>+'4.3.1 Risk Matrix'!L$19</f>
        <v>RI5</v>
      </c>
      <c r="AP141" s="9" t="str">
        <f>+'4.3.1 Risk Matrix'!M$19</f>
        <v>RI5</v>
      </c>
      <c r="AQ141" s="9" t="str">
        <f>+'4.3.1 Risk Matrix'!N$19</f>
        <v>RI5</v>
      </c>
      <c r="AR141" s="9" t="str">
        <f>+'4.3.1 Risk Matrix'!O$19</f>
        <v>RI5</v>
      </c>
      <c r="AS141" s="9" t="str">
        <f>+'4.3.1 Risk Matrix'!P$19</f>
        <v>RI4</v>
      </c>
      <c r="AV141" s="21" t="str">
        <f t="shared" si="162"/>
        <v>PRSs</v>
      </c>
      <c r="AW141" s="21" t="str">
        <f t="shared" si="163"/>
        <v>Fences (no’s  -Inc Security)</v>
      </c>
      <c r="AX141" s="21" t="str">
        <f t="shared" si="164"/>
        <v>PRSsFences (no’s  -Inc Security)</v>
      </c>
      <c r="AY141" s="21">
        <f t="shared" si="165"/>
        <v>0</v>
      </c>
      <c r="AZ141" s="21">
        <f t="shared" si="166"/>
        <v>0</v>
      </c>
      <c r="BA141" s="21">
        <f t="shared" si="167"/>
        <v>0</v>
      </c>
      <c r="BB141" s="21">
        <f t="shared" si="168"/>
        <v>0</v>
      </c>
      <c r="BC141" s="21">
        <f t="shared" si="169"/>
        <v>0</v>
      </c>
      <c r="BF141" s="21">
        <f t="shared" si="170"/>
        <v>0</v>
      </c>
      <c r="BG141" s="21">
        <f t="shared" si="171"/>
        <v>0</v>
      </c>
      <c r="BH141" s="21">
        <f t="shared" si="172"/>
        <v>0</v>
      </c>
      <c r="BI141" s="21">
        <f t="shared" si="173"/>
        <v>0</v>
      </c>
      <c r="BJ141" s="21">
        <f t="shared" si="174"/>
        <v>0</v>
      </c>
      <c r="BM141" s="21">
        <f t="shared" si="175"/>
        <v>0</v>
      </c>
      <c r="BN141" s="21">
        <f t="shared" si="176"/>
        <v>0</v>
      </c>
      <c r="BO141" s="21">
        <f t="shared" si="177"/>
        <v>0</v>
      </c>
      <c r="BP141" s="21">
        <f t="shared" si="178"/>
        <v>0</v>
      </c>
      <c r="BQ141" s="21">
        <f t="shared" si="179"/>
        <v>0</v>
      </c>
      <c r="BT141" s="21">
        <f t="shared" si="180"/>
        <v>0</v>
      </c>
      <c r="BU141" s="21">
        <f t="shared" si="181"/>
        <v>0</v>
      </c>
      <c r="BV141" s="21">
        <f t="shared" si="182"/>
        <v>0</v>
      </c>
      <c r="BW141" s="21">
        <f t="shared" si="183"/>
        <v>0</v>
      </c>
      <c r="BX141" s="21">
        <f t="shared" si="184"/>
        <v>0</v>
      </c>
      <c r="CA141" s="21">
        <f t="shared" si="185"/>
        <v>0</v>
      </c>
      <c r="CB141" s="21">
        <f t="shared" si="186"/>
        <v>0</v>
      </c>
      <c r="CC141" s="21">
        <f t="shared" si="187"/>
        <v>0</v>
      </c>
      <c r="CD141" s="21">
        <f t="shared" si="188"/>
        <v>0</v>
      </c>
      <c r="CE141" s="21">
        <f t="shared" si="189"/>
        <v>0</v>
      </c>
    </row>
    <row r="142" spans="1:83">
      <c r="A142" s="185"/>
      <c r="B142" s="179"/>
      <c r="C142" s="37" t="s">
        <v>60</v>
      </c>
      <c r="D142" s="38" t="s">
        <v>45</v>
      </c>
      <c r="E142" s="39"/>
      <c r="F142" s="29">
        <f>'4.3.3 Input Sheet'!F142</f>
        <v>0</v>
      </c>
      <c r="G142" s="29">
        <f>'4.3.3 Input Sheet'!G142</f>
        <v>0</v>
      </c>
      <c r="H142" s="29">
        <f>'4.3.3 Input Sheet'!H142</f>
        <v>0</v>
      </c>
      <c r="I142" s="29">
        <f>'4.3.3 Input Sheet'!I142</f>
        <v>0</v>
      </c>
      <c r="J142" s="29">
        <f>'4.3.3 Input Sheet'!J142</f>
        <v>0</v>
      </c>
      <c r="K142" s="40"/>
      <c r="M142" s="29">
        <f>'4.3.3 Input Sheet'!M142</f>
        <v>0</v>
      </c>
      <c r="N142" s="29">
        <f>'4.3.3 Input Sheet'!N142</f>
        <v>0</v>
      </c>
      <c r="O142" s="29">
        <f>'4.3.3 Input Sheet'!O142</f>
        <v>0</v>
      </c>
      <c r="P142" s="29">
        <f>'4.3.3 Input Sheet'!P142</f>
        <v>0</v>
      </c>
      <c r="Q142" s="29">
        <f>'4.3.3 Input Sheet'!Q142</f>
        <v>0</v>
      </c>
      <c r="R142" s="40"/>
      <c r="T142" s="29">
        <f>'4.3.3 Input Sheet'!T142</f>
        <v>0</v>
      </c>
      <c r="U142" s="29">
        <f>'4.3.3 Input Sheet'!U142</f>
        <v>0</v>
      </c>
      <c r="V142" s="29">
        <f>'4.3.3 Input Sheet'!V142</f>
        <v>0</v>
      </c>
      <c r="W142" s="29">
        <f>'4.3.3 Input Sheet'!W142</f>
        <v>0</v>
      </c>
      <c r="X142" s="29">
        <f>'4.3.3 Input Sheet'!X142</f>
        <v>0</v>
      </c>
      <c r="Y142" s="40"/>
      <c r="AA142" s="29">
        <f>'4.3.3 Input Sheet'!AA142</f>
        <v>0</v>
      </c>
      <c r="AB142" s="29">
        <f>'4.3.3 Input Sheet'!AB142</f>
        <v>0</v>
      </c>
      <c r="AC142" s="29">
        <f>'4.3.3 Input Sheet'!AC142</f>
        <v>0</v>
      </c>
      <c r="AD142" s="29">
        <f>'4.3.3 Input Sheet'!AD142</f>
        <v>0</v>
      </c>
      <c r="AE142" s="29">
        <f>'4.3.3 Input Sheet'!AE142</f>
        <v>0</v>
      </c>
      <c r="AF142" s="40"/>
      <c r="AH142" s="29">
        <f>'4.3.3 Input Sheet'!AH142</f>
        <v>0</v>
      </c>
      <c r="AI142" s="29">
        <f>'4.3.3 Input Sheet'!AI142</f>
        <v>0</v>
      </c>
      <c r="AJ142" s="29">
        <f>'4.3.3 Input Sheet'!AJ142</f>
        <v>0</v>
      </c>
      <c r="AK142" s="29">
        <f>'4.3.3 Input Sheet'!AK142</f>
        <v>0</v>
      </c>
      <c r="AL142" s="29">
        <f>'4.3.3 Input Sheet'!AL142</f>
        <v>0</v>
      </c>
      <c r="AM142" s="40"/>
      <c r="AO142" s="9" t="str">
        <f>+'4.3.1 Risk Matrix'!L$19</f>
        <v>RI5</v>
      </c>
      <c r="AP142" s="9" t="str">
        <f>+'4.3.1 Risk Matrix'!M$19</f>
        <v>RI5</v>
      </c>
      <c r="AQ142" s="9" t="str">
        <f>+'4.3.1 Risk Matrix'!N$19</f>
        <v>RI5</v>
      </c>
      <c r="AR142" s="9" t="str">
        <f>+'4.3.1 Risk Matrix'!O$19</f>
        <v>RI5</v>
      </c>
      <c r="AS142" s="9" t="str">
        <f>+'4.3.1 Risk Matrix'!P$19</f>
        <v>RI4</v>
      </c>
      <c r="AV142" s="21" t="str">
        <f t="shared" si="162"/>
        <v>PRSs</v>
      </c>
      <c r="AW142" s="21" t="str">
        <f t="shared" si="163"/>
        <v>Electrical System</v>
      </c>
      <c r="AX142" s="21" t="str">
        <f t="shared" si="164"/>
        <v>PRSsElectrical System</v>
      </c>
      <c r="AY142" s="21">
        <f t="shared" si="165"/>
        <v>0</v>
      </c>
      <c r="AZ142" s="21">
        <f t="shared" si="166"/>
        <v>0</v>
      </c>
      <c r="BA142" s="21">
        <f t="shared" si="167"/>
        <v>0</v>
      </c>
      <c r="BB142" s="21">
        <f t="shared" si="168"/>
        <v>0</v>
      </c>
      <c r="BC142" s="21">
        <f t="shared" si="169"/>
        <v>0</v>
      </c>
      <c r="BF142" s="21">
        <f t="shared" si="170"/>
        <v>0</v>
      </c>
      <c r="BG142" s="21">
        <f t="shared" si="171"/>
        <v>0</v>
      </c>
      <c r="BH142" s="21">
        <f t="shared" si="172"/>
        <v>0</v>
      </c>
      <c r="BI142" s="21">
        <f t="shared" si="173"/>
        <v>0</v>
      </c>
      <c r="BJ142" s="21">
        <f t="shared" si="174"/>
        <v>0</v>
      </c>
      <c r="BM142" s="21">
        <f t="shared" si="175"/>
        <v>0</v>
      </c>
      <c r="BN142" s="21">
        <f t="shared" si="176"/>
        <v>0</v>
      </c>
      <c r="BO142" s="21">
        <f t="shared" si="177"/>
        <v>0</v>
      </c>
      <c r="BP142" s="21">
        <f t="shared" si="178"/>
        <v>0</v>
      </c>
      <c r="BQ142" s="21">
        <f t="shared" si="179"/>
        <v>0</v>
      </c>
      <c r="BT142" s="21">
        <f t="shared" si="180"/>
        <v>0</v>
      </c>
      <c r="BU142" s="21">
        <f t="shared" si="181"/>
        <v>0</v>
      </c>
      <c r="BV142" s="21">
        <f t="shared" si="182"/>
        <v>0</v>
      </c>
      <c r="BW142" s="21">
        <f t="shared" si="183"/>
        <v>0</v>
      </c>
      <c r="BX142" s="21">
        <f t="shared" si="184"/>
        <v>0</v>
      </c>
      <c r="CA142" s="21">
        <f t="shared" si="185"/>
        <v>0</v>
      </c>
      <c r="CB142" s="21">
        <f t="shared" si="186"/>
        <v>0</v>
      </c>
      <c r="CC142" s="21">
        <f t="shared" si="187"/>
        <v>0</v>
      </c>
      <c r="CD142" s="21">
        <f t="shared" si="188"/>
        <v>0</v>
      </c>
      <c r="CE142" s="21">
        <f t="shared" si="189"/>
        <v>0</v>
      </c>
    </row>
    <row r="143" spans="1:83" ht="15.75" thickBot="1">
      <c r="A143" s="185"/>
      <c r="B143" s="179"/>
      <c r="C143" s="37" t="s">
        <v>61</v>
      </c>
      <c r="D143" s="38" t="s">
        <v>45</v>
      </c>
      <c r="E143" s="39"/>
      <c r="F143" s="29">
        <f>'4.3.3 Input Sheet'!F143</f>
        <v>0</v>
      </c>
      <c r="G143" s="29">
        <f>'4.3.3 Input Sheet'!G143</f>
        <v>0</v>
      </c>
      <c r="H143" s="29">
        <f>'4.3.3 Input Sheet'!H143</f>
        <v>0</v>
      </c>
      <c r="I143" s="29">
        <f>'4.3.3 Input Sheet'!I143</f>
        <v>0</v>
      </c>
      <c r="J143" s="29">
        <f>'4.3.3 Input Sheet'!J143</f>
        <v>0</v>
      </c>
      <c r="K143" s="40"/>
      <c r="M143" s="29">
        <f>'4.3.3 Input Sheet'!M143</f>
        <v>0</v>
      </c>
      <c r="N143" s="29">
        <f>'4.3.3 Input Sheet'!N143</f>
        <v>0</v>
      </c>
      <c r="O143" s="29">
        <f>'4.3.3 Input Sheet'!O143</f>
        <v>0</v>
      </c>
      <c r="P143" s="29">
        <f>'4.3.3 Input Sheet'!P143</f>
        <v>0</v>
      </c>
      <c r="Q143" s="29">
        <f>'4.3.3 Input Sheet'!Q143</f>
        <v>0</v>
      </c>
      <c r="R143" s="40"/>
      <c r="T143" s="29">
        <f>'4.3.3 Input Sheet'!T143</f>
        <v>0</v>
      </c>
      <c r="U143" s="29">
        <f>'4.3.3 Input Sheet'!U143</f>
        <v>0</v>
      </c>
      <c r="V143" s="29">
        <f>'4.3.3 Input Sheet'!V143</f>
        <v>0</v>
      </c>
      <c r="W143" s="29">
        <f>'4.3.3 Input Sheet'!W143</f>
        <v>0</v>
      </c>
      <c r="X143" s="29">
        <f>'4.3.3 Input Sheet'!X143</f>
        <v>0</v>
      </c>
      <c r="Y143" s="40"/>
      <c r="AA143" s="29">
        <f>'4.3.3 Input Sheet'!AA143</f>
        <v>0</v>
      </c>
      <c r="AB143" s="29">
        <f>'4.3.3 Input Sheet'!AB143</f>
        <v>0</v>
      </c>
      <c r="AC143" s="29">
        <f>'4.3.3 Input Sheet'!AC143</f>
        <v>0</v>
      </c>
      <c r="AD143" s="29">
        <f>'4.3.3 Input Sheet'!AD143</f>
        <v>0</v>
      </c>
      <c r="AE143" s="29">
        <f>'4.3.3 Input Sheet'!AE143</f>
        <v>0</v>
      </c>
      <c r="AF143" s="40"/>
      <c r="AH143" s="29">
        <f>'4.3.3 Input Sheet'!AH143</f>
        <v>0</v>
      </c>
      <c r="AI143" s="29">
        <f>'4.3.3 Input Sheet'!AI143</f>
        <v>0</v>
      </c>
      <c r="AJ143" s="29">
        <f>'4.3.3 Input Sheet'!AJ143</f>
        <v>0</v>
      </c>
      <c r="AK143" s="29">
        <f>'4.3.3 Input Sheet'!AK143</f>
        <v>0</v>
      </c>
      <c r="AL143" s="29">
        <f>'4.3.3 Input Sheet'!AL143</f>
        <v>0</v>
      </c>
      <c r="AM143" s="40"/>
      <c r="AO143" s="9" t="str">
        <f>+'4.3.1 Risk Matrix'!L$19</f>
        <v>RI5</v>
      </c>
      <c r="AP143" s="9" t="str">
        <f>+'4.3.1 Risk Matrix'!M$19</f>
        <v>RI5</v>
      </c>
      <c r="AQ143" s="9" t="str">
        <f>+'4.3.1 Risk Matrix'!N$19</f>
        <v>RI5</v>
      </c>
      <c r="AR143" s="9" t="str">
        <f>+'4.3.1 Risk Matrix'!O$19</f>
        <v>RI5</v>
      </c>
      <c r="AS143" s="9" t="str">
        <f>+'4.3.1 Risk Matrix'!P$19</f>
        <v>RI4</v>
      </c>
      <c r="AV143" s="21" t="str">
        <f t="shared" si="162"/>
        <v>PRSs</v>
      </c>
      <c r="AW143" s="21" t="str">
        <f t="shared" si="163"/>
        <v>Instrumentation System</v>
      </c>
      <c r="AX143" s="21" t="str">
        <f t="shared" si="164"/>
        <v>PRSsInstrumentation System</v>
      </c>
      <c r="AY143" s="21">
        <f t="shared" si="165"/>
        <v>0</v>
      </c>
      <c r="AZ143" s="21">
        <f t="shared" si="166"/>
        <v>0</v>
      </c>
      <c r="BA143" s="21">
        <f t="shared" si="167"/>
        <v>0</v>
      </c>
      <c r="BB143" s="21">
        <f t="shared" si="168"/>
        <v>0</v>
      </c>
      <c r="BC143" s="21">
        <f t="shared" si="169"/>
        <v>0</v>
      </c>
      <c r="BF143" s="21">
        <f t="shared" si="170"/>
        <v>0</v>
      </c>
      <c r="BG143" s="21">
        <f t="shared" si="171"/>
        <v>0</v>
      </c>
      <c r="BH143" s="21">
        <f t="shared" si="172"/>
        <v>0</v>
      </c>
      <c r="BI143" s="21">
        <f t="shared" si="173"/>
        <v>0</v>
      </c>
      <c r="BJ143" s="21">
        <f t="shared" si="174"/>
        <v>0</v>
      </c>
      <c r="BM143" s="21">
        <f t="shared" si="175"/>
        <v>0</v>
      </c>
      <c r="BN143" s="21">
        <f t="shared" si="176"/>
        <v>0</v>
      </c>
      <c r="BO143" s="21">
        <f t="shared" si="177"/>
        <v>0</v>
      </c>
      <c r="BP143" s="21">
        <f t="shared" si="178"/>
        <v>0</v>
      </c>
      <c r="BQ143" s="21">
        <f t="shared" si="179"/>
        <v>0</v>
      </c>
      <c r="BT143" s="21">
        <f t="shared" si="180"/>
        <v>0</v>
      </c>
      <c r="BU143" s="21">
        <f t="shared" si="181"/>
        <v>0</v>
      </c>
      <c r="BV143" s="21">
        <f t="shared" si="182"/>
        <v>0</v>
      </c>
      <c r="BW143" s="21">
        <f t="shared" si="183"/>
        <v>0</v>
      </c>
      <c r="BX143" s="21">
        <f t="shared" si="184"/>
        <v>0</v>
      </c>
      <c r="CA143" s="21">
        <f t="shared" si="185"/>
        <v>0</v>
      </c>
      <c r="CB143" s="21">
        <f t="shared" si="186"/>
        <v>0</v>
      </c>
      <c r="CC143" s="21">
        <f t="shared" si="187"/>
        <v>0</v>
      </c>
      <c r="CD143" s="21">
        <f t="shared" si="188"/>
        <v>0</v>
      </c>
      <c r="CE143" s="21">
        <f t="shared" si="189"/>
        <v>0</v>
      </c>
    </row>
    <row r="144" spans="1:83">
      <c r="A144" s="185"/>
      <c r="B144" s="179"/>
      <c r="C144" s="41" t="s">
        <v>36</v>
      </c>
      <c r="D144" s="32" t="s">
        <v>37</v>
      </c>
      <c r="E144" s="27" t="str">
        <f>+E100</f>
        <v>Medium</v>
      </c>
      <c r="F144" s="33"/>
      <c r="G144" s="34"/>
      <c r="H144" s="34"/>
      <c r="I144" s="34"/>
      <c r="J144" s="35"/>
      <c r="K144" s="36">
        <f>'4.3.3 Input Sheet'!K144</f>
        <v>0</v>
      </c>
      <c r="M144" s="33"/>
      <c r="N144" s="34"/>
      <c r="O144" s="34"/>
      <c r="P144" s="34"/>
      <c r="Q144" s="35"/>
      <c r="R144" s="36">
        <f>'4.3.3 Input Sheet'!R144</f>
        <v>0</v>
      </c>
      <c r="T144" s="33"/>
      <c r="U144" s="34"/>
      <c r="V144" s="34"/>
      <c r="W144" s="34"/>
      <c r="X144" s="35"/>
      <c r="Y144" s="36">
        <f>'4.3.3 Input Sheet'!Y144</f>
        <v>0</v>
      </c>
      <c r="AA144" s="33"/>
      <c r="AB144" s="34"/>
      <c r="AC144" s="34"/>
      <c r="AD144" s="34"/>
      <c r="AE144" s="35"/>
      <c r="AF144" s="36">
        <f>'4.3.3 Input Sheet'!AF144</f>
        <v>0</v>
      </c>
      <c r="AH144" s="33"/>
      <c r="AI144" s="34"/>
      <c r="AJ144" s="34"/>
      <c r="AK144" s="34"/>
      <c r="AL144" s="35"/>
      <c r="AM144" s="36">
        <f>'4.3.3 Input Sheet'!AM144</f>
        <v>0</v>
      </c>
      <c r="AO144" s="9" t="str">
        <f>+'4.3.1 Risk Matrix'!L$18</f>
        <v>RI5</v>
      </c>
      <c r="AP144" s="9" t="str">
        <f>+'4.3.1 Risk Matrix'!M$18</f>
        <v>RI5</v>
      </c>
      <c r="AQ144" s="9" t="str">
        <f>+'4.3.1 Risk Matrix'!N$18</f>
        <v>RI4</v>
      </c>
      <c r="AR144" s="9" t="str">
        <f>+'4.3.1 Risk Matrix'!O$18</f>
        <v>RI3</v>
      </c>
      <c r="AS144" s="9" t="str">
        <f>+'4.3.1 Risk Matrix'!P$18</f>
        <v>RI3</v>
      </c>
      <c r="AV144" s="21" t="str">
        <f t="shared" si="162"/>
        <v>PRSs</v>
      </c>
      <c r="AW144" s="21" t="str">
        <f t="shared" si="163"/>
        <v>Asset Level</v>
      </c>
      <c r="AX144" s="21" t="str">
        <f t="shared" si="164"/>
        <v>PRSsAsset Level</v>
      </c>
      <c r="AY144" s="21">
        <f t="shared" si="165"/>
        <v>0</v>
      </c>
      <c r="AZ144" s="21">
        <f t="shared" si="166"/>
        <v>0</v>
      </c>
      <c r="BA144" s="21">
        <f t="shared" si="167"/>
        <v>0</v>
      </c>
      <c r="BB144" s="21">
        <f t="shared" si="168"/>
        <v>0</v>
      </c>
      <c r="BC144" s="21">
        <f t="shared" si="169"/>
        <v>0</v>
      </c>
      <c r="BF144" s="21">
        <f t="shared" si="170"/>
        <v>0</v>
      </c>
      <c r="BG144" s="21">
        <f t="shared" si="171"/>
        <v>0</v>
      </c>
      <c r="BH144" s="21">
        <f t="shared" si="172"/>
        <v>0</v>
      </c>
      <c r="BI144" s="21">
        <f t="shared" si="173"/>
        <v>0</v>
      </c>
      <c r="BJ144" s="21">
        <f t="shared" si="174"/>
        <v>0</v>
      </c>
      <c r="BM144" s="21">
        <f t="shared" si="175"/>
        <v>0</v>
      </c>
      <c r="BN144" s="21">
        <f t="shared" si="176"/>
        <v>0</v>
      </c>
      <c r="BO144" s="21">
        <f t="shared" si="177"/>
        <v>0</v>
      </c>
      <c r="BP144" s="21">
        <f t="shared" si="178"/>
        <v>0</v>
      </c>
      <c r="BQ144" s="21">
        <f t="shared" si="179"/>
        <v>0</v>
      </c>
      <c r="BT144" s="21">
        <f t="shared" si="180"/>
        <v>0</v>
      </c>
      <c r="BU144" s="21">
        <f t="shared" si="181"/>
        <v>0</v>
      </c>
      <c r="BV144" s="21">
        <f t="shared" si="182"/>
        <v>0</v>
      </c>
      <c r="BW144" s="21">
        <f t="shared" si="183"/>
        <v>0</v>
      </c>
      <c r="BX144" s="21">
        <f t="shared" si="184"/>
        <v>0</v>
      </c>
      <c r="CA144" s="21">
        <f t="shared" si="185"/>
        <v>0</v>
      </c>
      <c r="CB144" s="21">
        <f t="shared" si="186"/>
        <v>0</v>
      </c>
      <c r="CC144" s="21">
        <f t="shared" si="187"/>
        <v>0</v>
      </c>
      <c r="CD144" s="21">
        <f t="shared" si="188"/>
        <v>0</v>
      </c>
      <c r="CE144" s="21">
        <f t="shared" si="189"/>
        <v>0</v>
      </c>
    </row>
    <row r="145" spans="1:83">
      <c r="A145" s="185"/>
      <c r="B145" s="179"/>
      <c r="C145" s="37" t="s">
        <v>52</v>
      </c>
      <c r="D145" s="38" t="s">
        <v>43</v>
      </c>
      <c r="E145" s="39"/>
      <c r="F145" s="29">
        <f>'4.3.3 Input Sheet'!F145</f>
        <v>0</v>
      </c>
      <c r="G145" s="29">
        <f>'4.3.3 Input Sheet'!G145</f>
        <v>0</v>
      </c>
      <c r="H145" s="29">
        <f>'4.3.3 Input Sheet'!H145</f>
        <v>0</v>
      </c>
      <c r="I145" s="29">
        <f>'4.3.3 Input Sheet'!I145</f>
        <v>0</v>
      </c>
      <c r="J145" s="29">
        <f>'4.3.3 Input Sheet'!J145</f>
        <v>0</v>
      </c>
      <c r="K145" s="40"/>
      <c r="M145" s="29">
        <f>'4.3.3 Input Sheet'!M145</f>
        <v>0</v>
      </c>
      <c r="N145" s="29">
        <f>'4.3.3 Input Sheet'!N145</f>
        <v>0</v>
      </c>
      <c r="O145" s="29">
        <f>'4.3.3 Input Sheet'!O145</f>
        <v>0</v>
      </c>
      <c r="P145" s="29">
        <f>'4.3.3 Input Sheet'!P145</f>
        <v>0</v>
      </c>
      <c r="Q145" s="29">
        <f>'4.3.3 Input Sheet'!Q145</f>
        <v>0</v>
      </c>
      <c r="R145" s="40"/>
      <c r="T145" s="29">
        <f>'4.3.3 Input Sheet'!T145</f>
        <v>0</v>
      </c>
      <c r="U145" s="29">
        <f>'4.3.3 Input Sheet'!U145</f>
        <v>0</v>
      </c>
      <c r="V145" s="29">
        <f>'4.3.3 Input Sheet'!V145</f>
        <v>0</v>
      </c>
      <c r="W145" s="29">
        <f>'4.3.3 Input Sheet'!W145</f>
        <v>0</v>
      </c>
      <c r="X145" s="29">
        <f>'4.3.3 Input Sheet'!X145</f>
        <v>0</v>
      </c>
      <c r="Y145" s="40"/>
      <c r="AA145" s="29">
        <f>'4.3.3 Input Sheet'!AA145</f>
        <v>0</v>
      </c>
      <c r="AB145" s="29">
        <f>'4.3.3 Input Sheet'!AB145</f>
        <v>0</v>
      </c>
      <c r="AC145" s="29">
        <f>'4.3.3 Input Sheet'!AC145</f>
        <v>0</v>
      </c>
      <c r="AD145" s="29">
        <f>'4.3.3 Input Sheet'!AD145</f>
        <v>0</v>
      </c>
      <c r="AE145" s="29">
        <f>'4.3.3 Input Sheet'!AE145</f>
        <v>0</v>
      </c>
      <c r="AF145" s="40"/>
      <c r="AH145" s="29">
        <f>'4.3.3 Input Sheet'!AH145</f>
        <v>0</v>
      </c>
      <c r="AI145" s="29">
        <f>'4.3.3 Input Sheet'!AI145</f>
        <v>0</v>
      </c>
      <c r="AJ145" s="29">
        <f>'4.3.3 Input Sheet'!AJ145</f>
        <v>0</v>
      </c>
      <c r="AK145" s="29">
        <f>'4.3.3 Input Sheet'!AK145</f>
        <v>0</v>
      </c>
      <c r="AL145" s="29">
        <f>'4.3.3 Input Sheet'!AL145</f>
        <v>0</v>
      </c>
      <c r="AM145" s="40"/>
      <c r="AO145" s="9" t="str">
        <f>+'4.3.1 Risk Matrix'!L$18</f>
        <v>RI5</v>
      </c>
      <c r="AP145" s="9" t="str">
        <f>+'4.3.1 Risk Matrix'!M$18</f>
        <v>RI5</v>
      </c>
      <c r="AQ145" s="9" t="str">
        <f>+'4.3.1 Risk Matrix'!N$18</f>
        <v>RI4</v>
      </c>
      <c r="AR145" s="9" t="str">
        <f>+'4.3.1 Risk Matrix'!O$18</f>
        <v>RI3</v>
      </c>
      <c r="AS145" s="9" t="str">
        <f>+'4.3.1 Risk Matrix'!P$18</f>
        <v>RI3</v>
      </c>
      <c r="AV145" s="21" t="str">
        <f t="shared" si="162"/>
        <v>PRSs</v>
      </c>
      <c r="AW145" s="21" t="str">
        <f t="shared" si="163"/>
        <v>Regulators System</v>
      </c>
      <c r="AX145" s="21" t="str">
        <f t="shared" si="164"/>
        <v>PRSsRegulators System</v>
      </c>
      <c r="AY145" s="21">
        <f t="shared" si="165"/>
        <v>0</v>
      </c>
      <c r="AZ145" s="21">
        <f t="shared" si="166"/>
        <v>0</v>
      </c>
      <c r="BA145" s="21">
        <f t="shared" si="167"/>
        <v>0</v>
      </c>
      <c r="BB145" s="21">
        <f t="shared" si="168"/>
        <v>0</v>
      </c>
      <c r="BC145" s="21">
        <f t="shared" si="169"/>
        <v>0</v>
      </c>
      <c r="BF145" s="21">
        <f t="shared" si="170"/>
        <v>0</v>
      </c>
      <c r="BG145" s="21">
        <f t="shared" si="171"/>
        <v>0</v>
      </c>
      <c r="BH145" s="21">
        <f t="shared" si="172"/>
        <v>0</v>
      </c>
      <c r="BI145" s="21">
        <f t="shared" si="173"/>
        <v>0</v>
      </c>
      <c r="BJ145" s="21">
        <f t="shared" si="174"/>
        <v>0</v>
      </c>
      <c r="BM145" s="21">
        <f t="shared" si="175"/>
        <v>0</v>
      </c>
      <c r="BN145" s="21">
        <f t="shared" si="176"/>
        <v>0</v>
      </c>
      <c r="BO145" s="21">
        <f t="shared" si="177"/>
        <v>0</v>
      </c>
      <c r="BP145" s="21">
        <f t="shared" si="178"/>
        <v>0</v>
      </c>
      <c r="BQ145" s="21">
        <f t="shared" si="179"/>
        <v>0</v>
      </c>
      <c r="BT145" s="21">
        <f t="shared" si="180"/>
        <v>0</v>
      </c>
      <c r="BU145" s="21">
        <f t="shared" si="181"/>
        <v>0</v>
      </c>
      <c r="BV145" s="21">
        <f t="shared" si="182"/>
        <v>0</v>
      </c>
      <c r="BW145" s="21">
        <f t="shared" si="183"/>
        <v>0</v>
      </c>
      <c r="BX145" s="21">
        <f t="shared" si="184"/>
        <v>0</v>
      </c>
      <c r="CA145" s="21">
        <f t="shared" si="185"/>
        <v>0</v>
      </c>
      <c r="CB145" s="21">
        <f t="shared" si="186"/>
        <v>0</v>
      </c>
      <c r="CC145" s="21">
        <f t="shared" si="187"/>
        <v>0</v>
      </c>
      <c r="CD145" s="21">
        <f t="shared" si="188"/>
        <v>0</v>
      </c>
      <c r="CE145" s="21">
        <f t="shared" si="189"/>
        <v>0</v>
      </c>
    </row>
    <row r="146" spans="1:83">
      <c r="A146" s="185"/>
      <c r="B146" s="179"/>
      <c r="C146" s="37" t="s">
        <v>53</v>
      </c>
      <c r="D146" s="38" t="s">
        <v>43</v>
      </c>
      <c r="E146" s="39"/>
      <c r="F146" s="29">
        <f>'4.3.3 Input Sheet'!F146</f>
        <v>0</v>
      </c>
      <c r="G146" s="29">
        <f>'4.3.3 Input Sheet'!G146</f>
        <v>0</v>
      </c>
      <c r="H146" s="29">
        <f>'4.3.3 Input Sheet'!H146</f>
        <v>0</v>
      </c>
      <c r="I146" s="29">
        <f>'4.3.3 Input Sheet'!I146</f>
        <v>0</v>
      </c>
      <c r="J146" s="29">
        <f>'4.3.3 Input Sheet'!J146</f>
        <v>0</v>
      </c>
      <c r="K146" s="40"/>
      <c r="M146" s="29">
        <f>'4.3.3 Input Sheet'!M146</f>
        <v>0</v>
      </c>
      <c r="N146" s="29">
        <f>'4.3.3 Input Sheet'!N146</f>
        <v>0</v>
      </c>
      <c r="O146" s="29">
        <f>'4.3.3 Input Sheet'!O146</f>
        <v>0</v>
      </c>
      <c r="P146" s="29">
        <f>'4.3.3 Input Sheet'!P146</f>
        <v>0</v>
      </c>
      <c r="Q146" s="29">
        <f>'4.3.3 Input Sheet'!Q146</f>
        <v>0</v>
      </c>
      <c r="R146" s="40"/>
      <c r="T146" s="29">
        <f>'4.3.3 Input Sheet'!T146</f>
        <v>0</v>
      </c>
      <c r="U146" s="29">
        <f>'4.3.3 Input Sheet'!U146</f>
        <v>0</v>
      </c>
      <c r="V146" s="29">
        <f>'4.3.3 Input Sheet'!V146</f>
        <v>0</v>
      </c>
      <c r="W146" s="29">
        <f>'4.3.3 Input Sheet'!W146</f>
        <v>0</v>
      </c>
      <c r="X146" s="29">
        <f>'4.3.3 Input Sheet'!X146</f>
        <v>0</v>
      </c>
      <c r="Y146" s="40"/>
      <c r="AA146" s="29">
        <f>'4.3.3 Input Sheet'!AA146</f>
        <v>0</v>
      </c>
      <c r="AB146" s="29">
        <f>'4.3.3 Input Sheet'!AB146</f>
        <v>0</v>
      </c>
      <c r="AC146" s="29">
        <f>'4.3.3 Input Sheet'!AC146</f>
        <v>0</v>
      </c>
      <c r="AD146" s="29">
        <f>'4.3.3 Input Sheet'!AD146</f>
        <v>0</v>
      </c>
      <c r="AE146" s="29">
        <f>'4.3.3 Input Sheet'!AE146</f>
        <v>0</v>
      </c>
      <c r="AF146" s="40"/>
      <c r="AH146" s="29">
        <f>'4.3.3 Input Sheet'!AH146</f>
        <v>0</v>
      </c>
      <c r="AI146" s="29">
        <f>'4.3.3 Input Sheet'!AI146</f>
        <v>0</v>
      </c>
      <c r="AJ146" s="29">
        <f>'4.3.3 Input Sheet'!AJ146</f>
        <v>0</v>
      </c>
      <c r="AK146" s="29">
        <f>'4.3.3 Input Sheet'!AK146</f>
        <v>0</v>
      </c>
      <c r="AL146" s="29">
        <f>'4.3.3 Input Sheet'!AL146</f>
        <v>0</v>
      </c>
      <c r="AM146" s="40"/>
      <c r="AO146" s="9" t="str">
        <f>+'4.3.1 Risk Matrix'!L$18</f>
        <v>RI5</v>
      </c>
      <c r="AP146" s="9" t="str">
        <f>+'4.3.1 Risk Matrix'!M$18</f>
        <v>RI5</v>
      </c>
      <c r="AQ146" s="9" t="str">
        <f>+'4.3.1 Risk Matrix'!N$18</f>
        <v>RI4</v>
      </c>
      <c r="AR146" s="9" t="str">
        <f>+'4.3.1 Risk Matrix'!O$18</f>
        <v>RI3</v>
      </c>
      <c r="AS146" s="9" t="str">
        <f>+'4.3.1 Risk Matrix'!P$18</f>
        <v>RI3</v>
      </c>
      <c r="AV146" s="21" t="str">
        <f t="shared" si="162"/>
        <v>PRSs</v>
      </c>
      <c r="AW146" s="21" t="str">
        <f t="shared" si="163"/>
        <v>Slam Shut System</v>
      </c>
      <c r="AX146" s="21" t="str">
        <f t="shared" si="164"/>
        <v>PRSsSlam Shut System</v>
      </c>
      <c r="AY146" s="21">
        <f t="shared" si="165"/>
        <v>0</v>
      </c>
      <c r="AZ146" s="21">
        <f t="shared" si="166"/>
        <v>0</v>
      </c>
      <c r="BA146" s="21">
        <f t="shared" si="167"/>
        <v>0</v>
      </c>
      <c r="BB146" s="21">
        <f t="shared" si="168"/>
        <v>0</v>
      </c>
      <c r="BC146" s="21">
        <f t="shared" si="169"/>
        <v>0</v>
      </c>
      <c r="BF146" s="21">
        <f t="shared" si="170"/>
        <v>0</v>
      </c>
      <c r="BG146" s="21">
        <f t="shared" si="171"/>
        <v>0</v>
      </c>
      <c r="BH146" s="21">
        <f t="shared" si="172"/>
        <v>0</v>
      </c>
      <c r="BI146" s="21">
        <f t="shared" si="173"/>
        <v>0</v>
      </c>
      <c r="BJ146" s="21">
        <f t="shared" si="174"/>
        <v>0</v>
      </c>
      <c r="BM146" s="21">
        <f t="shared" si="175"/>
        <v>0</v>
      </c>
      <c r="BN146" s="21">
        <f t="shared" si="176"/>
        <v>0</v>
      </c>
      <c r="BO146" s="21">
        <f t="shared" si="177"/>
        <v>0</v>
      </c>
      <c r="BP146" s="21">
        <f t="shared" si="178"/>
        <v>0</v>
      </c>
      <c r="BQ146" s="21">
        <f t="shared" si="179"/>
        <v>0</v>
      </c>
      <c r="BT146" s="21">
        <f t="shared" si="180"/>
        <v>0</v>
      </c>
      <c r="BU146" s="21">
        <f t="shared" si="181"/>
        <v>0</v>
      </c>
      <c r="BV146" s="21">
        <f t="shared" si="182"/>
        <v>0</v>
      </c>
      <c r="BW146" s="21">
        <f t="shared" si="183"/>
        <v>0</v>
      </c>
      <c r="BX146" s="21">
        <f t="shared" si="184"/>
        <v>0</v>
      </c>
      <c r="CA146" s="21">
        <f t="shared" si="185"/>
        <v>0</v>
      </c>
      <c r="CB146" s="21">
        <f t="shared" si="186"/>
        <v>0</v>
      </c>
      <c r="CC146" s="21">
        <f t="shared" si="187"/>
        <v>0</v>
      </c>
      <c r="CD146" s="21">
        <f t="shared" si="188"/>
        <v>0</v>
      </c>
      <c r="CE146" s="21">
        <f t="shared" si="189"/>
        <v>0</v>
      </c>
    </row>
    <row r="147" spans="1:83">
      <c r="A147" s="185"/>
      <c r="B147" s="179"/>
      <c r="C147" s="37" t="s">
        <v>54</v>
      </c>
      <c r="D147" s="38" t="s">
        <v>43</v>
      </c>
      <c r="E147" s="39"/>
      <c r="F147" s="29">
        <f>'4.3.3 Input Sheet'!F147</f>
        <v>0</v>
      </c>
      <c r="G147" s="29">
        <f>'4.3.3 Input Sheet'!G147</f>
        <v>0</v>
      </c>
      <c r="H147" s="29">
        <f>'4.3.3 Input Sheet'!H147</f>
        <v>0</v>
      </c>
      <c r="I147" s="29">
        <f>'4.3.3 Input Sheet'!I147</f>
        <v>0</v>
      </c>
      <c r="J147" s="29">
        <f>'4.3.3 Input Sheet'!J147</f>
        <v>0</v>
      </c>
      <c r="K147" s="40"/>
      <c r="M147" s="29">
        <f>'4.3.3 Input Sheet'!M147</f>
        <v>0</v>
      </c>
      <c r="N147" s="29">
        <f>'4.3.3 Input Sheet'!N147</f>
        <v>0</v>
      </c>
      <c r="O147" s="29">
        <f>'4.3.3 Input Sheet'!O147</f>
        <v>0</v>
      </c>
      <c r="P147" s="29">
        <f>'4.3.3 Input Sheet'!P147</f>
        <v>0</v>
      </c>
      <c r="Q147" s="29">
        <f>'4.3.3 Input Sheet'!Q147</f>
        <v>0</v>
      </c>
      <c r="R147" s="40"/>
      <c r="T147" s="29">
        <f>'4.3.3 Input Sheet'!T147</f>
        <v>0</v>
      </c>
      <c r="U147" s="29">
        <f>'4.3.3 Input Sheet'!U147</f>
        <v>0</v>
      </c>
      <c r="V147" s="29">
        <f>'4.3.3 Input Sheet'!V147</f>
        <v>0</v>
      </c>
      <c r="W147" s="29">
        <f>'4.3.3 Input Sheet'!W147</f>
        <v>0</v>
      </c>
      <c r="X147" s="29">
        <f>'4.3.3 Input Sheet'!X147</f>
        <v>0</v>
      </c>
      <c r="Y147" s="40"/>
      <c r="AA147" s="29">
        <f>'4.3.3 Input Sheet'!AA147</f>
        <v>0</v>
      </c>
      <c r="AB147" s="29">
        <f>'4.3.3 Input Sheet'!AB147</f>
        <v>0</v>
      </c>
      <c r="AC147" s="29">
        <f>'4.3.3 Input Sheet'!AC147</f>
        <v>0</v>
      </c>
      <c r="AD147" s="29">
        <f>'4.3.3 Input Sheet'!AD147</f>
        <v>0</v>
      </c>
      <c r="AE147" s="29">
        <f>'4.3.3 Input Sheet'!AE147</f>
        <v>0</v>
      </c>
      <c r="AF147" s="40"/>
      <c r="AH147" s="29">
        <f>'4.3.3 Input Sheet'!AH147</f>
        <v>0</v>
      </c>
      <c r="AI147" s="29">
        <f>'4.3.3 Input Sheet'!AI147</f>
        <v>0</v>
      </c>
      <c r="AJ147" s="29">
        <f>'4.3.3 Input Sheet'!AJ147</f>
        <v>0</v>
      </c>
      <c r="AK147" s="29">
        <f>'4.3.3 Input Sheet'!AK147</f>
        <v>0</v>
      </c>
      <c r="AL147" s="29">
        <f>'4.3.3 Input Sheet'!AL147</f>
        <v>0</v>
      </c>
      <c r="AM147" s="40"/>
      <c r="AO147" s="9" t="str">
        <f>+'4.3.1 Risk Matrix'!L$18</f>
        <v>RI5</v>
      </c>
      <c r="AP147" s="9" t="str">
        <f>+'4.3.1 Risk Matrix'!M$18</f>
        <v>RI5</v>
      </c>
      <c r="AQ147" s="9" t="str">
        <f>+'4.3.1 Risk Matrix'!N$18</f>
        <v>RI4</v>
      </c>
      <c r="AR147" s="9" t="str">
        <f>+'4.3.1 Risk Matrix'!O$18</f>
        <v>RI3</v>
      </c>
      <c r="AS147" s="9" t="str">
        <f>+'4.3.1 Risk Matrix'!P$18</f>
        <v>RI3</v>
      </c>
      <c r="AV147" s="21" t="str">
        <f t="shared" si="162"/>
        <v>PRSs</v>
      </c>
      <c r="AW147" s="21" t="str">
        <f t="shared" si="163"/>
        <v>Filter System</v>
      </c>
      <c r="AX147" s="21" t="str">
        <f t="shared" si="164"/>
        <v>PRSsFilter System</v>
      </c>
      <c r="AY147" s="21">
        <f t="shared" si="165"/>
        <v>0</v>
      </c>
      <c r="AZ147" s="21">
        <f t="shared" si="166"/>
        <v>0</v>
      </c>
      <c r="BA147" s="21">
        <f t="shared" si="167"/>
        <v>0</v>
      </c>
      <c r="BB147" s="21">
        <f t="shared" si="168"/>
        <v>0</v>
      </c>
      <c r="BC147" s="21">
        <f t="shared" si="169"/>
        <v>0</v>
      </c>
      <c r="BF147" s="21">
        <f t="shared" si="170"/>
        <v>0</v>
      </c>
      <c r="BG147" s="21">
        <f t="shared" si="171"/>
        <v>0</v>
      </c>
      <c r="BH147" s="21">
        <f t="shared" si="172"/>
        <v>0</v>
      </c>
      <c r="BI147" s="21">
        <f t="shared" si="173"/>
        <v>0</v>
      </c>
      <c r="BJ147" s="21">
        <f t="shared" si="174"/>
        <v>0</v>
      </c>
      <c r="BM147" s="21">
        <f t="shared" si="175"/>
        <v>0</v>
      </c>
      <c r="BN147" s="21">
        <f t="shared" si="176"/>
        <v>0</v>
      </c>
      <c r="BO147" s="21">
        <f t="shared" si="177"/>
        <v>0</v>
      </c>
      <c r="BP147" s="21">
        <f t="shared" si="178"/>
        <v>0</v>
      </c>
      <c r="BQ147" s="21">
        <f t="shared" si="179"/>
        <v>0</v>
      </c>
      <c r="BT147" s="21">
        <f t="shared" si="180"/>
        <v>0</v>
      </c>
      <c r="BU147" s="21">
        <f t="shared" si="181"/>
        <v>0</v>
      </c>
      <c r="BV147" s="21">
        <f t="shared" si="182"/>
        <v>0</v>
      </c>
      <c r="BW147" s="21">
        <f t="shared" si="183"/>
        <v>0</v>
      </c>
      <c r="BX147" s="21">
        <f t="shared" si="184"/>
        <v>0</v>
      </c>
      <c r="CA147" s="21">
        <f t="shared" si="185"/>
        <v>0</v>
      </c>
      <c r="CB147" s="21">
        <f t="shared" si="186"/>
        <v>0</v>
      </c>
      <c r="CC147" s="21">
        <f t="shared" si="187"/>
        <v>0</v>
      </c>
      <c r="CD147" s="21">
        <f t="shared" si="188"/>
        <v>0</v>
      </c>
      <c r="CE147" s="21">
        <f t="shared" si="189"/>
        <v>0</v>
      </c>
    </row>
    <row r="148" spans="1:83">
      <c r="A148" s="185"/>
      <c r="B148" s="179"/>
      <c r="C148" s="37" t="s">
        <v>55</v>
      </c>
      <c r="D148" s="38" t="s">
        <v>43</v>
      </c>
      <c r="E148" s="39"/>
      <c r="F148" s="29">
        <f>'4.3.3 Input Sheet'!F148</f>
        <v>0</v>
      </c>
      <c r="G148" s="29">
        <f>'4.3.3 Input Sheet'!G148</f>
        <v>0</v>
      </c>
      <c r="H148" s="29">
        <f>'4.3.3 Input Sheet'!H148</f>
        <v>0</v>
      </c>
      <c r="I148" s="29">
        <f>'4.3.3 Input Sheet'!I148</f>
        <v>0</v>
      </c>
      <c r="J148" s="29">
        <f>'4.3.3 Input Sheet'!J148</f>
        <v>0</v>
      </c>
      <c r="K148" s="40"/>
      <c r="M148" s="29">
        <f>'4.3.3 Input Sheet'!M148</f>
        <v>0</v>
      </c>
      <c r="N148" s="29">
        <f>'4.3.3 Input Sheet'!N148</f>
        <v>0</v>
      </c>
      <c r="O148" s="29">
        <f>'4.3.3 Input Sheet'!O148</f>
        <v>0</v>
      </c>
      <c r="P148" s="29">
        <f>'4.3.3 Input Sheet'!P148</f>
        <v>0</v>
      </c>
      <c r="Q148" s="29">
        <f>'4.3.3 Input Sheet'!Q148</f>
        <v>0</v>
      </c>
      <c r="R148" s="40"/>
      <c r="T148" s="29">
        <f>'4.3.3 Input Sheet'!T148</f>
        <v>0</v>
      </c>
      <c r="U148" s="29">
        <f>'4.3.3 Input Sheet'!U148</f>
        <v>0</v>
      </c>
      <c r="V148" s="29">
        <f>'4.3.3 Input Sheet'!V148</f>
        <v>0</v>
      </c>
      <c r="W148" s="29">
        <f>'4.3.3 Input Sheet'!W148</f>
        <v>0</v>
      </c>
      <c r="X148" s="29">
        <f>'4.3.3 Input Sheet'!X148</f>
        <v>0</v>
      </c>
      <c r="Y148" s="40"/>
      <c r="AA148" s="29">
        <f>'4.3.3 Input Sheet'!AA148</f>
        <v>0</v>
      </c>
      <c r="AB148" s="29">
        <f>'4.3.3 Input Sheet'!AB148</f>
        <v>0</v>
      </c>
      <c r="AC148" s="29">
        <f>'4.3.3 Input Sheet'!AC148</f>
        <v>0</v>
      </c>
      <c r="AD148" s="29">
        <f>'4.3.3 Input Sheet'!AD148</f>
        <v>0</v>
      </c>
      <c r="AE148" s="29">
        <f>'4.3.3 Input Sheet'!AE148</f>
        <v>0</v>
      </c>
      <c r="AF148" s="40"/>
      <c r="AH148" s="29">
        <f>'4.3.3 Input Sheet'!AH148</f>
        <v>0</v>
      </c>
      <c r="AI148" s="29">
        <f>'4.3.3 Input Sheet'!AI148</f>
        <v>0</v>
      </c>
      <c r="AJ148" s="29">
        <f>'4.3.3 Input Sheet'!AJ148</f>
        <v>0</v>
      </c>
      <c r="AK148" s="29">
        <f>'4.3.3 Input Sheet'!AK148</f>
        <v>0</v>
      </c>
      <c r="AL148" s="29">
        <f>'4.3.3 Input Sheet'!AL148</f>
        <v>0</v>
      </c>
      <c r="AM148" s="40"/>
      <c r="AO148" s="9" t="str">
        <f>+'4.3.1 Risk Matrix'!L$18</f>
        <v>RI5</v>
      </c>
      <c r="AP148" s="9" t="str">
        <f>+'4.3.1 Risk Matrix'!M$18</f>
        <v>RI5</v>
      </c>
      <c r="AQ148" s="9" t="str">
        <f>+'4.3.1 Risk Matrix'!N$18</f>
        <v>RI4</v>
      </c>
      <c r="AR148" s="9" t="str">
        <f>+'4.3.1 Risk Matrix'!O$18</f>
        <v>RI3</v>
      </c>
      <c r="AS148" s="9" t="str">
        <f>+'4.3.1 Risk Matrix'!P$18</f>
        <v>RI3</v>
      </c>
      <c r="AV148" s="21" t="str">
        <f t="shared" si="162"/>
        <v>PRSs</v>
      </c>
      <c r="AW148" s="21" t="str">
        <f t="shared" si="163"/>
        <v>Pre-heating System</v>
      </c>
      <c r="AX148" s="21" t="str">
        <f t="shared" si="164"/>
        <v>PRSsPre-heating System</v>
      </c>
      <c r="AY148" s="21">
        <f t="shared" si="165"/>
        <v>0</v>
      </c>
      <c r="AZ148" s="21">
        <f t="shared" si="166"/>
        <v>0</v>
      </c>
      <c r="BA148" s="21">
        <f t="shared" si="167"/>
        <v>0</v>
      </c>
      <c r="BB148" s="21">
        <f t="shared" si="168"/>
        <v>0</v>
      </c>
      <c r="BC148" s="21">
        <f t="shared" si="169"/>
        <v>0</v>
      </c>
      <c r="BF148" s="21">
        <f t="shared" si="170"/>
        <v>0</v>
      </c>
      <c r="BG148" s="21">
        <f t="shared" si="171"/>
        <v>0</v>
      </c>
      <c r="BH148" s="21">
        <f t="shared" si="172"/>
        <v>0</v>
      </c>
      <c r="BI148" s="21">
        <f t="shared" si="173"/>
        <v>0</v>
      </c>
      <c r="BJ148" s="21">
        <f t="shared" si="174"/>
        <v>0</v>
      </c>
      <c r="BM148" s="21">
        <f t="shared" si="175"/>
        <v>0</v>
      </c>
      <c r="BN148" s="21">
        <f t="shared" si="176"/>
        <v>0</v>
      </c>
      <c r="BO148" s="21">
        <f t="shared" si="177"/>
        <v>0</v>
      </c>
      <c r="BP148" s="21">
        <f t="shared" si="178"/>
        <v>0</v>
      </c>
      <c r="BQ148" s="21">
        <f t="shared" si="179"/>
        <v>0</v>
      </c>
      <c r="BT148" s="21">
        <f t="shared" si="180"/>
        <v>0</v>
      </c>
      <c r="BU148" s="21">
        <f t="shared" si="181"/>
        <v>0</v>
      </c>
      <c r="BV148" s="21">
        <f t="shared" si="182"/>
        <v>0</v>
      </c>
      <c r="BW148" s="21">
        <f t="shared" si="183"/>
        <v>0</v>
      </c>
      <c r="BX148" s="21">
        <f t="shared" si="184"/>
        <v>0</v>
      </c>
      <c r="CA148" s="21">
        <f t="shared" si="185"/>
        <v>0</v>
      </c>
      <c r="CB148" s="21">
        <f t="shared" si="186"/>
        <v>0</v>
      </c>
      <c r="CC148" s="21">
        <f t="shared" si="187"/>
        <v>0</v>
      </c>
      <c r="CD148" s="21">
        <f t="shared" si="188"/>
        <v>0</v>
      </c>
      <c r="CE148" s="21">
        <f t="shared" si="189"/>
        <v>0</v>
      </c>
    </row>
    <row r="149" spans="1:83">
      <c r="A149" s="185"/>
      <c r="B149" s="179"/>
      <c r="C149" s="37" t="s">
        <v>56</v>
      </c>
      <c r="D149" s="38" t="s">
        <v>43</v>
      </c>
      <c r="E149" s="39"/>
      <c r="F149" s="29">
        <f>'4.3.3 Input Sheet'!F149</f>
        <v>0</v>
      </c>
      <c r="G149" s="29">
        <f>'4.3.3 Input Sheet'!G149</f>
        <v>0</v>
      </c>
      <c r="H149" s="29">
        <f>'4.3.3 Input Sheet'!H149</f>
        <v>0</v>
      </c>
      <c r="I149" s="29">
        <f>'4.3.3 Input Sheet'!I149</f>
        <v>0</v>
      </c>
      <c r="J149" s="29">
        <f>'4.3.3 Input Sheet'!J149</f>
        <v>0</v>
      </c>
      <c r="K149" s="40"/>
      <c r="M149" s="29">
        <f>'4.3.3 Input Sheet'!M149</f>
        <v>0</v>
      </c>
      <c r="N149" s="29">
        <f>'4.3.3 Input Sheet'!N149</f>
        <v>0</v>
      </c>
      <c r="O149" s="29">
        <f>'4.3.3 Input Sheet'!O149</f>
        <v>0</v>
      </c>
      <c r="P149" s="29">
        <f>'4.3.3 Input Sheet'!P149</f>
        <v>0</v>
      </c>
      <c r="Q149" s="29">
        <f>'4.3.3 Input Sheet'!Q149</f>
        <v>0</v>
      </c>
      <c r="R149" s="40"/>
      <c r="T149" s="29">
        <f>'4.3.3 Input Sheet'!T149</f>
        <v>0</v>
      </c>
      <c r="U149" s="29">
        <f>'4.3.3 Input Sheet'!U149</f>
        <v>0</v>
      </c>
      <c r="V149" s="29">
        <f>'4.3.3 Input Sheet'!V149</f>
        <v>0</v>
      </c>
      <c r="W149" s="29">
        <f>'4.3.3 Input Sheet'!W149</f>
        <v>0</v>
      </c>
      <c r="X149" s="29">
        <f>'4.3.3 Input Sheet'!X149</f>
        <v>0</v>
      </c>
      <c r="Y149" s="40"/>
      <c r="AA149" s="29">
        <f>'4.3.3 Input Sheet'!AA149</f>
        <v>0</v>
      </c>
      <c r="AB149" s="29">
        <f>'4.3.3 Input Sheet'!AB149</f>
        <v>0</v>
      </c>
      <c r="AC149" s="29">
        <f>'4.3.3 Input Sheet'!AC149</f>
        <v>0</v>
      </c>
      <c r="AD149" s="29">
        <f>'4.3.3 Input Sheet'!AD149</f>
        <v>0</v>
      </c>
      <c r="AE149" s="29">
        <f>'4.3.3 Input Sheet'!AE149</f>
        <v>0</v>
      </c>
      <c r="AF149" s="40"/>
      <c r="AH149" s="29">
        <f>'4.3.3 Input Sheet'!AH149</f>
        <v>0</v>
      </c>
      <c r="AI149" s="29">
        <f>'4.3.3 Input Sheet'!AI149</f>
        <v>0</v>
      </c>
      <c r="AJ149" s="29">
        <f>'4.3.3 Input Sheet'!AJ149</f>
        <v>0</v>
      </c>
      <c r="AK149" s="29">
        <f>'4.3.3 Input Sheet'!AK149</f>
        <v>0</v>
      </c>
      <c r="AL149" s="29">
        <f>'4.3.3 Input Sheet'!AL149</f>
        <v>0</v>
      </c>
      <c r="AM149" s="40"/>
      <c r="AO149" s="9" t="str">
        <f>+'4.3.1 Risk Matrix'!L$18</f>
        <v>RI5</v>
      </c>
      <c r="AP149" s="9" t="str">
        <f>+'4.3.1 Risk Matrix'!M$18</f>
        <v>RI5</v>
      </c>
      <c r="AQ149" s="9" t="str">
        <f>+'4.3.1 Risk Matrix'!N$18</f>
        <v>RI4</v>
      </c>
      <c r="AR149" s="9" t="str">
        <f>+'4.3.1 Risk Matrix'!O$18</f>
        <v>RI3</v>
      </c>
      <c r="AS149" s="9" t="str">
        <f>+'4.3.1 Risk Matrix'!P$18</f>
        <v>RI3</v>
      </c>
      <c r="AV149" s="21" t="str">
        <f t="shared" si="162"/>
        <v>PRSs</v>
      </c>
      <c r="AW149" s="21" t="str">
        <f t="shared" si="163"/>
        <v>Odorisation System</v>
      </c>
      <c r="AX149" s="21" t="str">
        <f t="shared" si="164"/>
        <v>PRSsOdorisation System</v>
      </c>
      <c r="AY149" s="21">
        <f t="shared" si="165"/>
        <v>0</v>
      </c>
      <c r="AZ149" s="21">
        <f t="shared" si="166"/>
        <v>0</v>
      </c>
      <c r="BA149" s="21">
        <f t="shared" si="167"/>
        <v>0</v>
      </c>
      <c r="BB149" s="21">
        <f t="shared" si="168"/>
        <v>0</v>
      </c>
      <c r="BC149" s="21">
        <f t="shared" si="169"/>
        <v>0</v>
      </c>
      <c r="BF149" s="21">
        <f t="shared" si="170"/>
        <v>0</v>
      </c>
      <c r="BG149" s="21">
        <f t="shared" si="171"/>
        <v>0</v>
      </c>
      <c r="BH149" s="21">
        <f t="shared" si="172"/>
        <v>0</v>
      </c>
      <c r="BI149" s="21">
        <f t="shared" si="173"/>
        <v>0</v>
      </c>
      <c r="BJ149" s="21">
        <f t="shared" si="174"/>
        <v>0</v>
      </c>
      <c r="BM149" s="21">
        <f t="shared" si="175"/>
        <v>0</v>
      </c>
      <c r="BN149" s="21">
        <f t="shared" si="176"/>
        <v>0</v>
      </c>
      <c r="BO149" s="21">
        <f t="shared" si="177"/>
        <v>0</v>
      </c>
      <c r="BP149" s="21">
        <f t="shared" si="178"/>
        <v>0</v>
      </c>
      <c r="BQ149" s="21">
        <f t="shared" si="179"/>
        <v>0</v>
      </c>
      <c r="BT149" s="21">
        <f t="shared" si="180"/>
        <v>0</v>
      </c>
      <c r="BU149" s="21">
        <f t="shared" si="181"/>
        <v>0</v>
      </c>
      <c r="BV149" s="21">
        <f t="shared" si="182"/>
        <v>0</v>
      </c>
      <c r="BW149" s="21">
        <f t="shared" si="183"/>
        <v>0</v>
      </c>
      <c r="BX149" s="21">
        <f t="shared" si="184"/>
        <v>0</v>
      </c>
      <c r="CA149" s="21">
        <f t="shared" si="185"/>
        <v>0</v>
      </c>
      <c r="CB149" s="21">
        <f t="shared" si="186"/>
        <v>0</v>
      </c>
      <c r="CC149" s="21">
        <f t="shared" si="187"/>
        <v>0</v>
      </c>
      <c r="CD149" s="21">
        <f t="shared" si="188"/>
        <v>0</v>
      </c>
      <c r="CE149" s="21">
        <f t="shared" si="189"/>
        <v>0</v>
      </c>
    </row>
    <row r="150" spans="1:83">
      <c r="A150" s="185"/>
      <c r="B150" s="179"/>
      <c r="C150" s="37" t="s">
        <v>57</v>
      </c>
      <c r="D150" s="38" t="s">
        <v>43</v>
      </c>
      <c r="E150" s="39"/>
      <c r="F150" s="29">
        <f>'4.3.3 Input Sheet'!F150</f>
        <v>0</v>
      </c>
      <c r="G150" s="29">
        <f>'4.3.3 Input Sheet'!G150</f>
        <v>0</v>
      </c>
      <c r="H150" s="29">
        <f>'4.3.3 Input Sheet'!H150</f>
        <v>0</v>
      </c>
      <c r="I150" s="29">
        <f>'4.3.3 Input Sheet'!I150</f>
        <v>0</v>
      </c>
      <c r="J150" s="29">
        <f>'4.3.3 Input Sheet'!J150</f>
        <v>0</v>
      </c>
      <c r="K150" s="40"/>
      <c r="M150" s="29">
        <f>'4.3.3 Input Sheet'!M150</f>
        <v>0</v>
      </c>
      <c r="N150" s="29">
        <f>'4.3.3 Input Sheet'!N150</f>
        <v>0</v>
      </c>
      <c r="O150" s="29">
        <f>'4.3.3 Input Sheet'!O150</f>
        <v>0</v>
      </c>
      <c r="P150" s="29">
        <f>'4.3.3 Input Sheet'!P150</f>
        <v>0</v>
      </c>
      <c r="Q150" s="29">
        <f>'4.3.3 Input Sheet'!Q150</f>
        <v>0</v>
      </c>
      <c r="R150" s="40"/>
      <c r="T150" s="29">
        <f>'4.3.3 Input Sheet'!T150</f>
        <v>0</v>
      </c>
      <c r="U150" s="29">
        <f>'4.3.3 Input Sheet'!U150</f>
        <v>0</v>
      </c>
      <c r="V150" s="29">
        <f>'4.3.3 Input Sheet'!V150</f>
        <v>0</v>
      </c>
      <c r="W150" s="29">
        <f>'4.3.3 Input Sheet'!W150</f>
        <v>0</v>
      </c>
      <c r="X150" s="29">
        <f>'4.3.3 Input Sheet'!X150</f>
        <v>0</v>
      </c>
      <c r="Y150" s="40"/>
      <c r="AA150" s="29">
        <f>'4.3.3 Input Sheet'!AA150</f>
        <v>0</v>
      </c>
      <c r="AB150" s="29">
        <f>'4.3.3 Input Sheet'!AB150</f>
        <v>0</v>
      </c>
      <c r="AC150" s="29">
        <f>'4.3.3 Input Sheet'!AC150</f>
        <v>0</v>
      </c>
      <c r="AD150" s="29">
        <f>'4.3.3 Input Sheet'!AD150</f>
        <v>0</v>
      </c>
      <c r="AE150" s="29">
        <f>'4.3.3 Input Sheet'!AE150</f>
        <v>0</v>
      </c>
      <c r="AF150" s="40"/>
      <c r="AH150" s="29">
        <f>'4.3.3 Input Sheet'!AH150</f>
        <v>0</v>
      </c>
      <c r="AI150" s="29">
        <f>'4.3.3 Input Sheet'!AI150</f>
        <v>0</v>
      </c>
      <c r="AJ150" s="29">
        <f>'4.3.3 Input Sheet'!AJ150</f>
        <v>0</v>
      </c>
      <c r="AK150" s="29">
        <f>'4.3.3 Input Sheet'!AK150</f>
        <v>0</v>
      </c>
      <c r="AL150" s="29">
        <f>'4.3.3 Input Sheet'!AL150</f>
        <v>0</v>
      </c>
      <c r="AM150" s="40"/>
      <c r="AO150" s="9" t="str">
        <f>+'4.3.1 Risk Matrix'!L$18</f>
        <v>RI5</v>
      </c>
      <c r="AP150" s="9" t="str">
        <f>+'4.3.1 Risk Matrix'!M$18</f>
        <v>RI5</v>
      </c>
      <c r="AQ150" s="9" t="str">
        <f>+'4.3.1 Risk Matrix'!N$18</f>
        <v>RI4</v>
      </c>
      <c r="AR150" s="9" t="str">
        <f>+'4.3.1 Risk Matrix'!O$18</f>
        <v>RI3</v>
      </c>
      <c r="AS150" s="9" t="str">
        <f>+'4.3.1 Risk Matrix'!P$18</f>
        <v>RI3</v>
      </c>
      <c r="AV150" s="21" t="str">
        <f t="shared" si="162"/>
        <v>PRSs</v>
      </c>
      <c r="AW150" s="21" t="str">
        <f t="shared" si="163"/>
        <v>Metering System</v>
      </c>
      <c r="AX150" s="21" t="str">
        <f t="shared" si="164"/>
        <v>PRSsMetering System</v>
      </c>
      <c r="AY150" s="21">
        <f t="shared" si="165"/>
        <v>0</v>
      </c>
      <c r="AZ150" s="21">
        <f t="shared" si="166"/>
        <v>0</v>
      </c>
      <c r="BA150" s="21">
        <f t="shared" si="167"/>
        <v>0</v>
      </c>
      <c r="BB150" s="21">
        <f t="shared" si="168"/>
        <v>0</v>
      </c>
      <c r="BC150" s="21">
        <f t="shared" si="169"/>
        <v>0</v>
      </c>
      <c r="BF150" s="21">
        <f t="shared" si="170"/>
        <v>0</v>
      </c>
      <c r="BG150" s="21">
        <f t="shared" si="171"/>
        <v>0</v>
      </c>
      <c r="BH150" s="21">
        <f t="shared" si="172"/>
        <v>0</v>
      </c>
      <c r="BI150" s="21">
        <f t="shared" si="173"/>
        <v>0</v>
      </c>
      <c r="BJ150" s="21">
        <f t="shared" si="174"/>
        <v>0</v>
      </c>
      <c r="BM150" s="21">
        <f t="shared" si="175"/>
        <v>0</v>
      </c>
      <c r="BN150" s="21">
        <f t="shared" si="176"/>
        <v>0</v>
      </c>
      <c r="BO150" s="21">
        <f t="shared" si="177"/>
        <v>0</v>
      </c>
      <c r="BP150" s="21">
        <f t="shared" si="178"/>
        <v>0</v>
      </c>
      <c r="BQ150" s="21">
        <f t="shared" si="179"/>
        <v>0</v>
      </c>
      <c r="BT150" s="21">
        <f t="shared" si="180"/>
        <v>0</v>
      </c>
      <c r="BU150" s="21">
        <f t="shared" si="181"/>
        <v>0</v>
      </c>
      <c r="BV150" s="21">
        <f t="shared" si="182"/>
        <v>0</v>
      </c>
      <c r="BW150" s="21">
        <f t="shared" si="183"/>
        <v>0</v>
      </c>
      <c r="BX150" s="21">
        <f t="shared" si="184"/>
        <v>0</v>
      </c>
      <c r="CA150" s="21">
        <f t="shared" si="185"/>
        <v>0</v>
      </c>
      <c r="CB150" s="21">
        <f t="shared" si="186"/>
        <v>0</v>
      </c>
      <c r="CC150" s="21">
        <f t="shared" si="187"/>
        <v>0</v>
      </c>
      <c r="CD150" s="21">
        <f t="shared" si="188"/>
        <v>0</v>
      </c>
      <c r="CE150" s="21">
        <f t="shared" si="189"/>
        <v>0</v>
      </c>
    </row>
    <row r="151" spans="1:83">
      <c r="A151" s="185"/>
      <c r="B151" s="179"/>
      <c r="C151" s="37" t="s">
        <v>58</v>
      </c>
      <c r="D151" s="38" t="s">
        <v>44</v>
      </c>
      <c r="E151" s="39"/>
      <c r="F151" s="29">
        <f>'4.3.3 Input Sheet'!F151</f>
        <v>0</v>
      </c>
      <c r="G151" s="29">
        <f>'4.3.3 Input Sheet'!G151</f>
        <v>0</v>
      </c>
      <c r="H151" s="29">
        <f>'4.3.3 Input Sheet'!H151</f>
        <v>0</v>
      </c>
      <c r="I151" s="29">
        <f>'4.3.3 Input Sheet'!I151</f>
        <v>0</v>
      </c>
      <c r="J151" s="29">
        <f>'4.3.3 Input Sheet'!J151</f>
        <v>0</v>
      </c>
      <c r="K151" s="40"/>
      <c r="M151" s="29">
        <f>'4.3.3 Input Sheet'!M151</f>
        <v>0</v>
      </c>
      <c r="N151" s="29">
        <f>'4.3.3 Input Sheet'!N151</f>
        <v>0</v>
      </c>
      <c r="O151" s="29">
        <f>'4.3.3 Input Sheet'!O151</f>
        <v>0</v>
      </c>
      <c r="P151" s="29">
        <f>'4.3.3 Input Sheet'!P151</f>
        <v>0</v>
      </c>
      <c r="Q151" s="29">
        <f>'4.3.3 Input Sheet'!Q151</f>
        <v>0</v>
      </c>
      <c r="R151" s="40"/>
      <c r="T151" s="29">
        <f>'4.3.3 Input Sheet'!T151</f>
        <v>0</v>
      </c>
      <c r="U151" s="29">
        <f>'4.3.3 Input Sheet'!U151</f>
        <v>0</v>
      </c>
      <c r="V151" s="29">
        <f>'4.3.3 Input Sheet'!V151</f>
        <v>0</v>
      </c>
      <c r="W151" s="29">
        <f>'4.3.3 Input Sheet'!W151</f>
        <v>0</v>
      </c>
      <c r="X151" s="29">
        <f>'4.3.3 Input Sheet'!X151</f>
        <v>0</v>
      </c>
      <c r="Y151" s="40"/>
      <c r="AA151" s="29">
        <f>'4.3.3 Input Sheet'!AA151</f>
        <v>0</v>
      </c>
      <c r="AB151" s="29">
        <f>'4.3.3 Input Sheet'!AB151</f>
        <v>0</v>
      </c>
      <c r="AC151" s="29">
        <f>'4.3.3 Input Sheet'!AC151</f>
        <v>0</v>
      </c>
      <c r="AD151" s="29">
        <f>'4.3.3 Input Sheet'!AD151</f>
        <v>0</v>
      </c>
      <c r="AE151" s="29">
        <f>'4.3.3 Input Sheet'!AE151</f>
        <v>0</v>
      </c>
      <c r="AF151" s="40"/>
      <c r="AH151" s="29">
        <f>'4.3.3 Input Sheet'!AH151</f>
        <v>0</v>
      </c>
      <c r="AI151" s="29">
        <f>'4.3.3 Input Sheet'!AI151</f>
        <v>0</v>
      </c>
      <c r="AJ151" s="29">
        <f>'4.3.3 Input Sheet'!AJ151</f>
        <v>0</v>
      </c>
      <c r="AK151" s="29">
        <f>'4.3.3 Input Sheet'!AK151</f>
        <v>0</v>
      </c>
      <c r="AL151" s="29">
        <f>'4.3.3 Input Sheet'!AL151</f>
        <v>0</v>
      </c>
      <c r="AM151" s="40"/>
      <c r="AO151" s="9" t="str">
        <f>+'4.3.1 Risk Matrix'!L$18</f>
        <v>RI5</v>
      </c>
      <c r="AP151" s="9" t="str">
        <f>+'4.3.1 Risk Matrix'!M$18</f>
        <v>RI5</v>
      </c>
      <c r="AQ151" s="9" t="str">
        <f>+'4.3.1 Risk Matrix'!N$18</f>
        <v>RI4</v>
      </c>
      <c r="AR151" s="9" t="str">
        <f>+'4.3.1 Risk Matrix'!O$18</f>
        <v>RI3</v>
      </c>
      <c r="AS151" s="9" t="str">
        <f>+'4.3.1 Risk Matrix'!P$18</f>
        <v>RI3</v>
      </c>
      <c r="AV151" s="21" t="str">
        <f t="shared" si="162"/>
        <v>PRSs</v>
      </c>
      <c r="AW151" s="21" t="str">
        <f t="shared" si="163"/>
        <v>Buildings (no.’s)</v>
      </c>
      <c r="AX151" s="21" t="str">
        <f t="shared" si="164"/>
        <v>PRSsBuildings (no.’s)</v>
      </c>
      <c r="AY151" s="21">
        <f t="shared" si="165"/>
        <v>0</v>
      </c>
      <c r="AZ151" s="21">
        <f t="shared" si="166"/>
        <v>0</v>
      </c>
      <c r="BA151" s="21">
        <f t="shared" si="167"/>
        <v>0</v>
      </c>
      <c r="BB151" s="21">
        <f t="shared" si="168"/>
        <v>0</v>
      </c>
      <c r="BC151" s="21">
        <f t="shared" si="169"/>
        <v>0</v>
      </c>
      <c r="BF151" s="21">
        <f t="shared" si="170"/>
        <v>0</v>
      </c>
      <c r="BG151" s="21">
        <f t="shared" si="171"/>
        <v>0</v>
      </c>
      <c r="BH151" s="21">
        <f t="shared" si="172"/>
        <v>0</v>
      </c>
      <c r="BI151" s="21">
        <f t="shared" si="173"/>
        <v>0</v>
      </c>
      <c r="BJ151" s="21">
        <f t="shared" si="174"/>
        <v>0</v>
      </c>
      <c r="BM151" s="21">
        <f t="shared" si="175"/>
        <v>0</v>
      </c>
      <c r="BN151" s="21">
        <f t="shared" si="176"/>
        <v>0</v>
      </c>
      <c r="BO151" s="21">
        <f t="shared" si="177"/>
        <v>0</v>
      </c>
      <c r="BP151" s="21">
        <f t="shared" si="178"/>
        <v>0</v>
      </c>
      <c r="BQ151" s="21">
        <f t="shared" si="179"/>
        <v>0</v>
      </c>
      <c r="BT151" s="21">
        <f t="shared" si="180"/>
        <v>0</v>
      </c>
      <c r="BU151" s="21">
        <f t="shared" si="181"/>
        <v>0</v>
      </c>
      <c r="BV151" s="21">
        <f t="shared" si="182"/>
        <v>0</v>
      </c>
      <c r="BW151" s="21">
        <f t="shared" si="183"/>
        <v>0</v>
      </c>
      <c r="BX151" s="21">
        <f t="shared" si="184"/>
        <v>0</v>
      </c>
      <c r="CA151" s="21">
        <f t="shared" si="185"/>
        <v>0</v>
      </c>
      <c r="CB151" s="21">
        <f t="shared" si="186"/>
        <v>0</v>
      </c>
      <c r="CC151" s="21">
        <f t="shared" si="187"/>
        <v>0</v>
      </c>
      <c r="CD151" s="21">
        <f t="shared" si="188"/>
        <v>0</v>
      </c>
      <c r="CE151" s="21">
        <f t="shared" si="189"/>
        <v>0</v>
      </c>
    </row>
    <row r="152" spans="1:83">
      <c r="A152" s="185"/>
      <c r="B152" s="179"/>
      <c r="C152" s="37" t="s">
        <v>59</v>
      </c>
      <c r="D152" s="38" t="s">
        <v>44</v>
      </c>
      <c r="E152" s="39"/>
      <c r="F152" s="29">
        <f>'4.3.3 Input Sheet'!F152</f>
        <v>0</v>
      </c>
      <c r="G152" s="29">
        <f>'4.3.3 Input Sheet'!G152</f>
        <v>0</v>
      </c>
      <c r="H152" s="29">
        <f>'4.3.3 Input Sheet'!H152</f>
        <v>0</v>
      </c>
      <c r="I152" s="29">
        <f>'4.3.3 Input Sheet'!I152</f>
        <v>0</v>
      </c>
      <c r="J152" s="29">
        <f>'4.3.3 Input Sheet'!J152</f>
        <v>0</v>
      </c>
      <c r="K152" s="40"/>
      <c r="M152" s="29">
        <f>'4.3.3 Input Sheet'!M152</f>
        <v>0</v>
      </c>
      <c r="N152" s="29">
        <f>'4.3.3 Input Sheet'!N152</f>
        <v>0</v>
      </c>
      <c r="O152" s="29">
        <f>'4.3.3 Input Sheet'!O152</f>
        <v>0</v>
      </c>
      <c r="P152" s="29">
        <f>'4.3.3 Input Sheet'!P152</f>
        <v>0</v>
      </c>
      <c r="Q152" s="29">
        <f>'4.3.3 Input Sheet'!Q152</f>
        <v>0</v>
      </c>
      <c r="R152" s="40"/>
      <c r="T152" s="29">
        <f>'4.3.3 Input Sheet'!T152</f>
        <v>0</v>
      </c>
      <c r="U152" s="29">
        <f>'4.3.3 Input Sheet'!U152</f>
        <v>0</v>
      </c>
      <c r="V152" s="29">
        <f>'4.3.3 Input Sheet'!V152</f>
        <v>0</v>
      </c>
      <c r="W152" s="29">
        <f>'4.3.3 Input Sheet'!W152</f>
        <v>0</v>
      </c>
      <c r="X152" s="29">
        <f>'4.3.3 Input Sheet'!X152</f>
        <v>0</v>
      </c>
      <c r="Y152" s="40"/>
      <c r="AA152" s="29">
        <f>'4.3.3 Input Sheet'!AA152</f>
        <v>0</v>
      </c>
      <c r="AB152" s="29">
        <f>'4.3.3 Input Sheet'!AB152</f>
        <v>0</v>
      </c>
      <c r="AC152" s="29">
        <f>'4.3.3 Input Sheet'!AC152</f>
        <v>0</v>
      </c>
      <c r="AD152" s="29">
        <f>'4.3.3 Input Sheet'!AD152</f>
        <v>0</v>
      </c>
      <c r="AE152" s="29">
        <f>'4.3.3 Input Sheet'!AE152</f>
        <v>0</v>
      </c>
      <c r="AF152" s="40"/>
      <c r="AH152" s="29">
        <f>'4.3.3 Input Sheet'!AH152</f>
        <v>0</v>
      </c>
      <c r="AI152" s="29">
        <f>'4.3.3 Input Sheet'!AI152</f>
        <v>0</v>
      </c>
      <c r="AJ152" s="29">
        <f>'4.3.3 Input Sheet'!AJ152</f>
        <v>0</v>
      </c>
      <c r="AK152" s="29">
        <f>'4.3.3 Input Sheet'!AK152</f>
        <v>0</v>
      </c>
      <c r="AL152" s="29">
        <f>'4.3.3 Input Sheet'!AL152</f>
        <v>0</v>
      </c>
      <c r="AM152" s="40"/>
      <c r="AO152" s="9" t="str">
        <f>+'4.3.1 Risk Matrix'!L$18</f>
        <v>RI5</v>
      </c>
      <c r="AP152" s="9" t="str">
        <f>+'4.3.1 Risk Matrix'!M$18</f>
        <v>RI5</v>
      </c>
      <c r="AQ152" s="9" t="str">
        <f>+'4.3.1 Risk Matrix'!N$18</f>
        <v>RI4</v>
      </c>
      <c r="AR152" s="9" t="str">
        <f>+'4.3.1 Risk Matrix'!O$18</f>
        <v>RI3</v>
      </c>
      <c r="AS152" s="9" t="str">
        <f>+'4.3.1 Risk Matrix'!P$18</f>
        <v>RI3</v>
      </c>
      <c r="AV152" s="21" t="str">
        <f t="shared" si="162"/>
        <v>PRSs</v>
      </c>
      <c r="AW152" s="21" t="str">
        <f t="shared" si="163"/>
        <v>Fences (no’s  -Inc Security)</v>
      </c>
      <c r="AX152" s="21" t="str">
        <f t="shared" si="164"/>
        <v>PRSsFences (no’s  -Inc Security)</v>
      </c>
      <c r="AY152" s="21">
        <f t="shared" si="165"/>
        <v>0</v>
      </c>
      <c r="AZ152" s="21">
        <f t="shared" si="166"/>
        <v>0</v>
      </c>
      <c r="BA152" s="21">
        <f t="shared" si="167"/>
        <v>0</v>
      </c>
      <c r="BB152" s="21">
        <f t="shared" si="168"/>
        <v>0</v>
      </c>
      <c r="BC152" s="21">
        <f t="shared" si="169"/>
        <v>0</v>
      </c>
      <c r="BF152" s="21">
        <f t="shared" si="170"/>
        <v>0</v>
      </c>
      <c r="BG152" s="21">
        <f t="shared" si="171"/>
        <v>0</v>
      </c>
      <c r="BH152" s="21">
        <f t="shared" si="172"/>
        <v>0</v>
      </c>
      <c r="BI152" s="21">
        <f t="shared" si="173"/>
        <v>0</v>
      </c>
      <c r="BJ152" s="21">
        <f t="shared" si="174"/>
        <v>0</v>
      </c>
      <c r="BM152" s="21">
        <f t="shared" si="175"/>
        <v>0</v>
      </c>
      <c r="BN152" s="21">
        <f t="shared" si="176"/>
        <v>0</v>
      </c>
      <c r="BO152" s="21">
        <f t="shared" si="177"/>
        <v>0</v>
      </c>
      <c r="BP152" s="21">
        <f t="shared" si="178"/>
        <v>0</v>
      </c>
      <c r="BQ152" s="21">
        <f t="shared" si="179"/>
        <v>0</v>
      </c>
      <c r="BT152" s="21">
        <f t="shared" si="180"/>
        <v>0</v>
      </c>
      <c r="BU152" s="21">
        <f t="shared" si="181"/>
        <v>0</v>
      </c>
      <c r="BV152" s="21">
        <f t="shared" si="182"/>
        <v>0</v>
      </c>
      <c r="BW152" s="21">
        <f t="shared" si="183"/>
        <v>0</v>
      </c>
      <c r="BX152" s="21">
        <f t="shared" si="184"/>
        <v>0</v>
      </c>
      <c r="CA152" s="21">
        <f t="shared" si="185"/>
        <v>0</v>
      </c>
      <c r="CB152" s="21">
        <f t="shared" si="186"/>
        <v>0</v>
      </c>
      <c r="CC152" s="21">
        <f t="shared" si="187"/>
        <v>0</v>
      </c>
      <c r="CD152" s="21">
        <f t="shared" si="188"/>
        <v>0</v>
      </c>
      <c r="CE152" s="21">
        <f t="shared" si="189"/>
        <v>0</v>
      </c>
    </row>
    <row r="153" spans="1:83">
      <c r="A153" s="185"/>
      <c r="B153" s="179"/>
      <c r="C153" s="37" t="s">
        <v>60</v>
      </c>
      <c r="D153" s="38" t="s">
        <v>45</v>
      </c>
      <c r="E153" s="39"/>
      <c r="F153" s="29">
        <f>'4.3.3 Input Sheet'!F153</f>
        <v>0</v>
      </c>
      <c r="G153" s="29">
        <f>'4.3.3 Input Sheet'!G153</f>
        <v>0</v>
      </c>
      <c r="H153" s="29">
        <f>'4.3.3 Input Sheet'!H153</f>
        <v>0</v>
      </c>
      <c r="I153" s="29">
        <f>'4.3.3 Input Sheet'!I153</f>
        <v>0</v>
      </c>
      <c r="J153" s="29">
        <f>'4.3.3 Input Sheet'!J153</f>
        <v>0</v>
      </c>
      <c r="K153" s="40"/>
      <c r="M153" s="29">
        <f>'4.3.3 Input Sheet'!M153</f>
        <v>0</v>
      </c>
      <c r="N153" s="29">
        <f>'4.3.3 Input Sheet'!N153</f>
        <v>0</v>
      </c>
      <c r="O153" s="29">
        <f>'4.3.3 Input Sheet'!O153</f>
        <v>0</v>
      </c>
      <c r="P153" s="29">
        <f>'4.3.3 Input Sheet'!P153</f>
        <v>0</v>
      </c>
      <c r="Q153" s="29">
        <f>'4.3.3 Input Sheet'!Q153</f>
        <v>0</v>
      </c>
      <c r="R153" s="40"/>
      <c r="T153" s="29">
        <f>'4.3.3 Input Sheet'!T153</f>
        <v>0</v>
      </c>
      <c r="U153" s="29">
        <f>'4.3.3 Input Sheet'!U153</f>
        <v>0</v>
      </c>
      <c r="V153" s="29">
        <f>'4.3.3 Input Sheet'!V153</f>
        <v>0</v>
      </c>
      <c r="W153" s="29">
        <f>'4.3.3 Input Sheet'!W153</f>
        <v>0</v>
      </c>
      <c r="X153" s="29">
        <f>'4.3.3 Input Sheet'!X153</f>
        <v>0</v>
      </c>
      <c r="Y153" s="40"/>
      <c r="AA153" s="29">
        <f>'4.3.3 Input Sheet'!AA153</f>
        <v>0</v>
      </c>
      <c r="AB153" s="29">
        <f>'4.3.3 Input Sheet'!AB153</f>
        <v>0</v>
      </c>
      <c r="AC153" s="29">
        <f>'4.3.3 Input Sheet'!AC153</f>
        <v>0</v>
      </c>
      <c r="AD153" s="29">
        <f>'4.3.3 Input Sheet'!AD153</f>
        <v>0</v>
      </c>
      <c r="AE153" s="29">
        <f>'4.3.3 Input Sheet'!AE153</f>
        <v>0</v>
      </c>
      <c r="AF153" s="40"/>
      <c r="AH153" s="29">
        <f>'4.3.3 Input Sheet'!AH153</f>
        <v>0</v>
      </c>
      <c r="AI153" s="29">
        <f>'4.3.3 Input Sheet'!AI153</f>
        <v>0</v>
      </c>
      <c r="AJ153" s="29">
        <f>'4.3.3 Input Sheet'!AJ153</f>
        <v>0</v>
      </c>
      <c r="AK153" s="29">
        <f>'4.3.3 Input Sheet'!AK153</f>
        <v>0</v>
      </c>
      <c r="AL153" s="29">
        <f>'4.3.3 Input Sheet'!AL153</f>
        <v>0</v>
      </c>
      <c r="AM153" s="40"/>
      <c r="AO153" s="9" t="str">
        <f>+'4.3.1 Risk Matrix'!L$18</f>
        <v>RI5</v>
      </c>
      <c r="AP153" s="9" t="str">
        <f>+'4.3.1 Risk Matrix'!M$18</f>
        <v>RI5</v>
      </c>
      <c r="AQ153" s="9" t="str">
        <f>+'4.3.1 Risk Matrix'!N$18</f>
        <v>RI4</v>
      </c>
      <c r="AR153" s="9" t="str">
        <f>+'4.3.1 Risk Matrix'!O$18</f>
        <v>RI3</v>
      </c>
      <c r="AS153" s="9" t="str">
        <f>+'4.3.1 Risk Matrix'!P$18</f>
        <v>RI3</v>
      </c>
      <c r="AV153" s="21" t="str">
        <f t="shared" si="162"/>
        <v>PRSs</v>
      </c>
      <c r="AW153" s="21" t="str">
        <f t="shared" si="163"/>
        <v>Electrical System</v>
      </c>
      <c r="AX153" s="21" t="str">
        <f t="shared" si="164"/>
        <v>PRSsElectrical System</v>
      </c>
      <c r="AY153" s="21">
        <f t="shared" si="165"/>
        <v>0</v>
      </c>
      <c r="AZ153" s="21">
        <f t="shared" si="166"/>
        <v>0</v>
      </c>
      <c r="BA153" s="21">
        <f t="shared" si="167"/>
        <v>0</v>
      </c>
      <c r="BB153" s="21">
        <f t="shared" si="168"/>
        <v>0</v>
      </c>
      <c r="BC153" s="21">
        <f t="shared" si="169"/>
        <v>0</v>
      </c>
      <c r="BF153" s="21">
        <f t="shared" si="170"/>
        <v>0</v>
      </c>
      <c r="BG153" s="21">
        <f t="shared" si="171"/>
        <v>0</v>
      </c>
      <c r="BH153" s="21">
        <f t="shared" si="172"/>
        <v>0</v>
      </c>
      <c r="BI153" s="21">
        <f t="shared" si="173"/>
        <v>0</v>
      </c>
      <c r="BJ153" s="21">
        <f t="shared" si="174"/>
        <v>0</v>
      </c>
      <c r="BM153" s="21">
        <f t="shared" si="175"/>
        <v>0</v>
      </c>
      <c r="BN153" s="21">
        <f t="shared" si="176"/>
        <v>0</v>
      </c>
      <c r="BO153" s="21">
        <f t="shared" si="177"/>
        <v>0</v>
      </c>
      <c r="BP153" s="21">
        <f t="shared" si="178"/>
        <v>0</v>
      </c>
      <c r="BQ153" s="21">
        <f t="shared" si="179"/>
        <v>0</v>
      </c>
      <c r="BT153" s="21">
        <f t="shared" si="180"/>
        <v>0</v>
      </c>
      <c r="BU153" s="21">
        <f t="shared" si="181"/>
        <v>0</v>
      </c>
      <c r="BV153" s="21">
        <f t="shared" si="182"/>
        <v>0</v>
      </c>
      <c r="BW153" s="21">
        <f t="shared" si="183"/>
        <v>0</v>
      </c>
      <c r="BX153" s="21">
        <f t="shared" si="184"/>
        <v>0</v>
      </c>
      <c r="CA153" s="21">
        <f t="shared" si="185"/>
        <v>0</v>
      </c>
      <c r="CB153" s="21">
        <f t="shared" si="186"/>
        <v>0</v>
      </c>
      <c r="CC153" s="21">
        <f t="shared" si="187"/>
        <v>0</v>
      </c>
      <c r="CD153" s="21">
        <f t="shared" si="188"/>
        <v>0</v>
      </c>
      <c r="CE153" s="21">
        <f t="shared" si="189"/>
        <v>0</v>
      </c>
    </row>
    <row r="154" spans="1:83" ht="15.75" thickBot="1">
      <c r="A154" s="185"/>
      <c r="B154" s="179"/>
      <c r="C154" s="37" t="s">
        <v>61</v>
      </c>
      <c r="D154" s="38" t="s">
        <v>45</v>
      </c>
      <c r="E154" s="39"/>
      <c r="F154" s="29">
        <f>'4.3.3 Input Sheet'!F154</f>
        <v>0</v>
      </c>
      <c r="G154" s="29">
        <f>'4.3.3 Input Sheet'!G154</f>
        <v>0</v>
      </c>
      <c r="H154" s="29">
        <f>'4.3.3 Input Sheet'!H154</f>
        <v>0</v>
      </c>
      <c r="I154" s="29">
        <f>'4.3.3 Input Sheet'!I154</f>
        <v>0</v>
      </c>
      <c r="J154" s="29">
        <f>'4.3.3 Input Sheet'!J154</f>
        <v>0</v>
      </c>
      <c r="K154" s="40"/>
      <c r="M154" s="29">
        <f>'4.3.3 Input Sheet'!M154</f>
        <v>0</v>
      </c>
      <c r="N154" s="29">
        <f>'4.3.3 Input Sheet'!N154</f>
        <v>0</v>
      </c>
      <c r="O154" s="29">
        <f>'4.3.3 Input Sheet'!O154</f>
        <v>0</v>
      </c>
      <c r="P154" s="29">
        <f>'4.3.3 Input Sheet'!P154</f>
        <v>0</v>
      </c>
      <c r="Q154" s="29">
        <f>'4.3.3 Input Sheet'!Q154</f>
        <v>0</v>
      </c>
      <c r="R154" s="40"/>
      <c r="T154" s="29">
        <f>'4.3.3 Input Sheet'!T154</f>
        <v>0</v>
      </c>
      <c r="U154" s="29">
        <f>'4.3.3 Input Sheet'!U154</f>
        <v>0</v>
      </c>
      <c r="V154" s="29">
        <f>'4.3.3 Input Sheet'!V154</f>
        <v>0</v>
      </c>
      <c r="W154" s="29">
        <f>'4.3.3 Input Sheet'!W154</f>
        <v>0</v>
      </c>
      <c r="X154" s="29">
        <f>'4.3.3 Input Sheet'!X154</f>
        <v>0</v>
      </c>
      <c r="Y154" s="40"/>
      <c r="AA154" s="29">
        <f>'4.3.3 Input Sheet'!AA154</f>
        <v>0</v>
      </c>
      <c r="AB154" s="29">
        <f>'4.3.3 Input Sheet'!AB154</f>
        <v>0</v>
      </c>
      <c r="AC154" s="29">
        <f>'4.3.3 Input Sheet'!AC154</f>
        <v>0</v>
      </c>
      <c r="AD154" s="29">
        <f>'4.3.3 Input Sheet'!AD154</f>
        <v>0</v>
      </c>
      <c r="AE154" s="29">
        <f>'4.3.3 Input Sheet'!AE154</f>
        <v>0</v>
      </c>
      <c r="AF154" s="40"/>
      <c r="AH154" s="29">
        <f>'4.3.3 Input Sheet'!AH154</f>
        <v>0</v>
      </c>
      <c r="AI154" s="29">
        <f>'4.3.3 Input Sheet'!AI154</f>
        <v>0</v>
      </c>
      <c r="AJ154" s="29">
        <f>'4.3.3 Input Sheet'!AJ154</f>
        <v>0</v>
      </c>
      <c r="AK154" s="29">
        <f>'4.3.3 Input Sheet'!AK154</f>
        <v>0</v>
      </c>
      <c r="AL154" s="29">
        <f>'4.3.3 Input Sheet'!AL154</f>
        <v>0</v>
      </c>
      <c r="AM154" s="40"/>
      <c r="AO154" s="9" t="str">
        <f>+'4.3.1 Risk Matrix'!L$18</f>
        <v>RI5</v>
      </c>
      <c r="AP154" s="9" t="str">
        <f>+'4.3.1 Risk Matrix'!M$18</f>
        <v>RI5</v>
      </c>
      <c r="AQ154" s="9" t="str">
        <f>+'4.3.1 Risk Matrix'!N$18</f>
        <v>RI4</v>
      </c>
      <c r="AR154" s="9" t="str">
        <f>+'4.3.1 Risk Matrix'!O$18</f>
        <v>RI3</v>
      </c>
      <c r="AS154" s="9" t="str">
        <f>+'4.3.1 Risk Matrix'!P$18</f>
        <v>RI3</v>
      </c>
      <c r="AV154" s="21" t="str">
        <f t="shared" si="162"/>
        <v>PRSs</v>
      </c>
      <c r="AW154" s="21" t="str">
        <f t="shared" si="163"/>
        <v>Instrumentation System</v>
      </c>
      <c r="AX154" s="21" t="str">
        <f t="shared" si="164"/>
        <v>PRSsInstrumentation System</v>
      </c>
      <c r="AY154" s="21">
        <f t="shared" si="165"/>
        <v>0</v>
      </c>
      <c r="AZ154" s="21">
        <f t="shared" si="166"/>
        <v>0</v>
      </c>
      <c r="BA154" s="21">
        <f t="shared" si="167"/>
        <v>0</v>
      </c>
      <c r="BB154" s="21">
        <f t="shared" si="168"/>
        <v>0</v>
      </c>
      <c r="BC154" s="21">
        <f t="shared" si="169"/>
        <v>0</v>
      </c>
      <c r="BF154" s="21">
        <f t="shared" si="170"/>
        <v>0</v>
      </c>
      <c r="BG154" s="21">
        <f t="shared" si="171"/>
        <v>0</v>
      </c>
      <c r="BH154" s="21">
        <f t="shared" si="172"/>
        <v>0</v>
      </c>
      <c r="BI154" s="21">
        <f t="shared" si="173"/>
        <v>0</v>
      </c>
      <c r="BJ154" s="21">
        <f t="shared" si="174"/>
        <v>0</v>
      </c>
      <c r="BM154" s="21">
        <f t="shared" si="175"/>
        <v>0</v>
      </c>
      <c r="BN154" s="21">
        <f t="shared" si="176"/>
        <v>0</v>
      </c>
      <c r="BO154" s="21">
        <f t="shared" si="177"/>
        <v>0</v>
      </c>
      <c r="BP154" s="21">
        <f t="shared" si="178"/>
        <v>0</v>
      </c>
      <c r="BQ154" s="21">
        <f t="shared" si="179"/>
        <v>0</v>
      </c>
      <c r="BT154" s="21">
        <f t="shared" si="180"/>
        <v>0</v>
      </c>
      <c r="BU154" s="21">
        <f t="shared" si="181"/>
        <v>0</v>
      </c>
      <c r="BV154" s="21">
        <f t="shared" si="182"/>
        <v>0</v>
      </c>
      <c r="BW154" s="21">
        <f t="shared" si="183"/>
        <v>0</v>
      </c>
      <c r="BX154" s="21">
        <f t="shared" si="184"/>
        <v>0</v>
      </c>
      <c r="CA154" s="21">
        <f t="shared" si="185"/>
        <v>0</v>
      </c>
      <c r="CB154" s="21">
        <f t="shared" si="186"/>
        <v>0</v>
      </c>
      <c r="CC154" s="21">
        <f t="shared" si="187"/>
        <v>0</v>
      </c>
      <c r="CD154" s="21">
        <f t="shared" si="188"/>
        <v>0</v>
      </c>
      <c r="CE154" s="21">
        <f t="shared" si="189"/>
        <v>0</v>
      </c>
    </row>
    <row r="155" spans="1:83">
      <c r="A155" s="185"/>
      <c r="B155" s="179"/>
      <c r="C155" s="41" t="s">
        <v>36</v>
      </c>
      <c r="D155" s="32" t="s">
        <v>37</v>
      </c>
      <c r="E155" s="27" t="str">
        <f>+E111</f>
        <v>High</v>
      </c>
      <c r="F155" s="33"/>
      <c r="G155" s="34"/>
      <c r="H155" s="34"/>
      <c r="I155" s="34"/>
      <c r="J155" s="35"/>
      <c r="K155" s="36">
        <f>'4.3.3 Input Sheet'!K155</f>
        <v>77</v>
      </c>
      <c r="M155" s="33"/>
      <c r="N155" s="34"/>
      <c r="O155" s="34"/>
      <c r="P155" s="34"/>
      <c r="Q155" s="35"/>
      <c r="R155" s="36">
        <f>'4.3.3 Input Sheet'!R155</f>
        <v>77</v>
      </c>
      <c r="T155" s="33"/>
      <c r="U155" s="34"/>
      <c r="V155" s="34"/>
      <c r="W155" s="34"/>
      <c r="X155" s="35"/>
      <c r="Y155" s="36">
        <f>'4.3.3 Input Sheet'!Y155</f>
        <v>77</v>
      </c>
      <c r="AA155" s="33"/>
      <c r="AB155" s="34"/>
      <c r="AC155" s="34"/>
      <c r="AD155" s="34"/>
      <c r="AE155" s="35"/>
      <c r="AF155" s="36">
        <f>'4.3.3 Input Sheet'!AF155</f>
        <v>77</v>
      </c>
      <c r="AH155" s="33"/>
      <c r="AI155" s="34"/>
      <c r="AJ155" s="34"/>
      <c r="AK155" s="34"/>
      <c r="AL155" s="35"/>
      <c r="AM155" s="36">
        <f>'4.3.3 Input Sheet'!AM155</f>
        <v>77</v>
      </c>
      <c r="AO155" s="9" t="str">
        <f>+'4.3.1 Risk Matrix'!L$17</f>
        <v>RI5</v>
      </c>
      <c r="AP155" s="9" t="str">
        <f>+'4.3.1 Risk Matrix'!M$17</f>
        <v>RI4</v>
      </c>
      <c r="AQ155" s="9" t="str">
        <f>+'4.3.1 Risk Matrix'!N$17</f>
        <v>RI3</v>
      </c>
      <c r="AR155" s="9" t="str">
        <f>+'4.3.1 Risk Matrix'!O$17</f>
        <v>RI2</v>
      </c>
      <c r="AS155" s="9" t="str">
        <f>+'4.3.1 Risk Matrix'!P$17</f>
        <v>RI2</v>
      </c>
      <c r="AV155" s="21" t="str">
        <f t="shared" si="162"/>
        <v>PRSs</v>
      </c>
      <c r="AW155" s="21" t="str">
        <f t="shared" si="163"/>
        <v>Asset Level</v>
      </c>
      <c r="AX155" s="21" t="str">
        <f t="shared" si="164"/>
        <v>PRSsAsset Level</v>
      </c>
      <c r="AY155" s="21">
        <f t="shared" si="165"/>
        <v>0</v>
      </c>
      <c r="AZ155" s="21">
        <f t="shared" si="166"/>
        <v>0</v>
      </c>
      <c r="BA155" s="21">
        <f t="shared" si="167"/>
        <v>0</v>
      </c>
      <c r="BB155" s="21">
        <f t="shared" si="168"/>
        <v>0</v>
      </c>
      <c r="BC155" s="21">
        <f t="shared" si="169"/>
        <v>0</v>
      </c>
      <c r="BF155" s="21">
        <f t="shared" si="170"/>
        <v>0</v>
      </c>
      <c r="BG155" s="21">
        <f t="shared" si="171"/>
        <v>0</v>
      </c>
      <c r="BH155" s="21">
        <f t="shared" si="172"/>
        <v>0</v>
      </c>
      <c r="BI155" s="21">
        <f t="shared" si="173"/>
        <v>0</v>
      </c>
      <c r="BJ155" s="21">
        <f t="shared" si="174"/>
        <v>0</v>
      </c>
      <c r="BM155" s="21">
        <f t="shared" si="175"/>
        <v>0</v>
      </c>
      <c r="BN155" s="21">
        <f t="shared" si="176"/>
        <v>0</v>
      </c>
      <c r="BO155" s="21">
        <f t="shared" si="177"/>
        <v>0</v>
      </c>
      <c r="BP155" s="21">
        <f t="shared" si="178"/>
        <v>0</v>
      </c>
      <c r="BQ155" s="21">
        <f t="shared" si="179"/>
        <v>0</v>
      </c>
      <c r="BT155" s="21">
        <f t="shared" si="180"/>
        <v>0</v>
      </c>
      <c r="BU155" s="21">
        <f t="shared" si="181"/>
        <v>0</v>
      </c>
      <c r="BV155" s="21">
        <f t="shared" si="182"/>
        <v>0</v>
      </c>
      <c r="BW155" s="21">
        <f t="shared" si="183"/>
        <v>0</v>
      </c>
      <c r="BX155" s="21">
        <f t="shared" si="184"/>
        <v>0</v>
      </c>
      <c r="CA155" s="21">
        <f t="shared" si="185"/>
        <v>0</v>
      </c>
      <c r="CB155" s="21">
        <f t="shared" si="186"/>
        <v>0</v>
      </c>
      <c r="CC155" s="21">
        <f t="shared" si="187"/>
        <v>0</v>
      </c>
      <c r="CD155" s="21">
        <f t="shared" si="188"/>
        <v>0</v>
      </c>
      <c r="CE155" s="21">
        <f t="shared" si="189"/>
        <v>0</v>
      </c>
    </row>
    <row r="156" spans="1:83">
      <c r="A156" s="185"/>
      <c r="B156" s="179"/>
      <c r="C156" s="37" t="s">
        <v>52</v>
      </c>
      <c r="D156" s="38" t="s">
        <v>43</v>
      </c>
      <c r="E156" s="39"/>
      <c r="F156" s="29">
        <f>'4.3.3 Input Sheet'!F156</f>
        <v>0</v>
      </c>
      <c r="G156" s="29">
        <f>'4.3.3 Input Sheet'!G156</f>
        <v>57</v>
      </c>
      <c r="H156" s="29">
        <f>'4.3.3 Input Sheet'!H156</f>
        <v>0</v>
      </c>
      <c r="I156" s="29">
        <f>'4.3.3 Input Sheet'!I156</f>
        <v>34</v>
      </c>
      <c r="J156" s="29">
        <f>'4.3.3 Input Sheet'!J156</f>
        <v>0</v>
      </c>
      <c r="K156" s="40"/>
      <c r="M156" s="29">
        <f>'4.3.3 Input Sheet'!M156</f>
        <v>22.8</v>
      </c>
      <c r="N156" s="29">
        <f>'4.3.3 Input Sheet'!N156</f>
        <v>34.200000000000003</v>
      </c>
      <c r="O156" s="29">
        <f>'4.3.3 Input Sheet'!O156</f>
        <v>13.600000000000001</v>
      </c>
      <c r="P156" s="29">
        <f>'4.3.3 Input Sheet'!P156</f>
        <v>20.399999999999999</v>
      </c>
      <c r="Q156" s="29">
        <f>'4.3.3 Input Sheet'!Q156</f>
        <v>0</v>
      </c>
      <c r="R156" s="40"/>
      <c r="T156" s="29">
        <f>'4.3.3 Input Sheet'!T156</f>
        <v>0</v>
      </c>
      <c r="U156" s="29">
        <f>'4.3.3 Input Sheet'!U156</f>
        <v>34.200000000000003</v>
      </c>
      <c r="V156" s="29">
        <f>'4.3.3 Input Sheet'!V156</f>
        <v>22.8</v>
      </c>
      <c r="W156" s="29">
        <f>'4.3.3 Input Sheet'!W156</f>
        <v>20.399999999999999</v>
      </c>
      <c r="X156" s="29">
        <f>'4.3.3 Input Sheet'!X156</f>
        <v>13.600000000000001</v>
      </c>
      <c r="Y156" s="40"/>
      <c r="AA156" s="29">
        <f>'4.3.3 Input Sheet'!AA156</f>
        <v>36.480000000000004</v>
      </c>
      <c r="AB156" s="29">
        <f>'4.3.3 Input Sheet'!AB156</f>
        <v>25.96</v>
      </c>
      <c r="AC156" s="29">
        <f>'4.3.3 Input Sheet'!AC156</f>
        <v>16.32</v>
      </c>
      <c r="AD156" s="29">
        <f>'4.3.3 Input Sheet'!AD156</f>
        <v>12.239999999999998</v>
      </c>
      <c r="AE156" s="29">
        <f>'4.3.3 Input Sheet'!AE156</f>
        <v>0</v>
      </c>
      <c r="AF156" s="40"/>
      <c r="AH156" s="29">
        <f>'4.3.3 Input Sheet'!AH156</f>
        <v>0</v>
      </c>
      <c r="AI156" s="29">
        <f>'4.3.3 Input Sheet'!AI156</f>
        <v>20.520000000000003</v>
      </c>
      <c r="AJ156" s="29">
        <f>'4.3.3 Input Sheet'!AJ156</f>
        <v>27.360000000000003</v>
      </c>
      <c r="AK156" s="29">
        <f>'4.3.3 Input Sheet'!AK156</f>
        <v>21.36</v>
      </c>
      <c r="AL156" s="29">
        <f>'4.3.3 Input Sheet'!AL156</f>
        <v>21.76</v>
      </c>
      <c r="AM156" s="40"/>
      <c r="AO156" s="9" t="str">
        <f>+'4.3.1 Risk Matrix'!L$17</f>
        <v>RI5</v>
      </c>
      <c r="AP156" s="9" t="str">
        <f>+'4.3.1 Risk Matrix'!M$17</f>
        <v>RI4</v>
      </c>
      <c r="AQ156" s="9" t="str">
        <f>+'4.3.1 Risk Matrix'!N$17</f>
        <v>RI3</v>
      </c>
      <c r="AR156" s="9" t="str">
        <f>+'4.3.1 Risk Matrix'!O$17</f>
        <v>RI2</v>
      </c>
      <c r="AS156" s="9" t="str">
        <f>+'4.3.1 Risk Matrix'!P$17</f>
        <v>RI2</v>
      </c>
      <c r="AV156" s="21" t="str">
        <f t="shared" si="162"/>
        <v>PRSs</v>
      </c>
      <c r="AW156" s="21" t="str">
        <f t="shared" si="163"/>
        <v>Regulators System</v>
      </c>
      <c r="AX156" s="21" t="str">
        <f t="shared" si="164"/>
        <v>PRSsRegulators System</v>
      </c>
      <c r="AY156" s="21">
        <f t="shared" si="165"/>
        <v>0</v>
      </c>
      <c r="AZ156" s="21">
        <f t="shared" si="166"/>
        <v>34</v>
      </c>
      <c r="BA156" s="21">
        <f t="shared" si="167"/>
        <v>0</v>
      </c>
      <c r="BB156" s="21">
        <f t="shared" si="168"/>
        <v>57</v>
      </c>
      <c r="BC156" s="21">
        <f t="shared" si="169"/>
        <v>0</v>
      </c>
      <c r="BF156" s="21">
        <f t="shared" si="170"/>
        <v>0</v>
      </c>
      <c r="BG156" s="21">
        <f t="shared" si="171"/>
        <v>20.399999999999999</v>
      </c>
      <c r="BH156" s="21">
        <f t="shared" si="172"/>
        <v>13.600000000000001</v>
      </c>
      <c r="BI156" s="21">
        <f t="shared" si="173"/>
        <v>34.200000000000003</v>
      </c>
      <c r="BJ156" s="21">
        <f t="shared" si="174"/>
        <v>22.8</v>
      </c>
      <c r="BM156" s="21">
        <f t="shared" si="175"/>
        <v>0</v>
      </c>
      <c r="BN156" s="21">
        <f t="shared" si="176"/>
        <v>34</v>
      </c>
      <c r="BO156" s="21">
        <f t="shared" si="177"/>
        <v>22.8</v>
      </c>
      <c r="BP156" s="21">
        <f t="shared" si="178"/>
        <v>34.200000000000003</v>
      </c>
      <c r="BQ156" s="21">
        <f t="shared" si="179"/>
        <v>0</v>
      </c>
      <c r="BT156" s="21">
        <f t="shared" si="180"/>
        <v>0</v>
      </c>
      <c r="BU156" s="21">
        <f t="shared" si="181"/>
        <v>12.239999999999998</v>
      </c>
      <c r="BV156" s="21">
        <f t="shared" si="182"/>
        <v>16.32</v>
      </c>
      <c r="BW156" s="21">
        <f t="shared" si="183"/>
        <v>25.96</v>
      </c>
      <c r="BX156" s="21">
        <f t="shared" si="184"/>
        <v>36.480000000000004</v>
      </c>
      <c r="CA156" s="21">
        <f t="shared" si="185"/>
        <v>0</v>
      </c>
      <c r="CB156" s="21">
        <f t="shared" si="186"/>
        <v>43.120000000000005</v>
      </c>
      <c r="CC156" s="21">
        <f t="shared" si="187"/>
        <v>27.360000000000003</v>
      </c>
      <c r="CD156" s="21">
        <f t="shared" si="188"/>
        <v>20.520000000000003</v>
      </c>
      <c r="CE156" s="21">
        <f t="shared" si="189"/>
        <v>0</v>
      </c>
    </row>
    <row r="157" spans="1:83">
      <c r="A157" s="185"/>
      <c r="B157" s="179"/>
      <c r="C157" s="37" t="s">
        <v>53</v>
      </c>
      <c r="D157" s="38" t="s">
        <v>43</v>
      </c>
      <c r="E157" s="39"/>
      <c r="F157" s="29">
        <f>'4.3.3 Input Sheet'!F157</f>
        <v>0</v>
      </c>
      <c r="G157" s="29">
        <f>'4.3.3 Input Sheet'!G157</f>
        <v>55</v>
      </c>
      <c r="H157" s="29">
        <f>'4.3.3 Input Sheet'!H157</f>
        <v>0</v>
      </c>
      <c r="I157" s="29">
        <f>'4.3.3 Input Sheet'!I157</f>
        <v>32</v>
      </c>
      <c r="J157" s="29">
        <f>'4.3.3 Input Sheet'!J157</f>
        <v>0</v>
      </c>
      <c r="K157" s="40"/>
      <c r="M157" s="29">
        <f>'4.3.3 Input Sheet'!M157</f>
        <v>22</v>
      </c>
      <c r="N157" s="29">
        <f>'4.3.3 Input Sheet'!N157</f>
        <v>33</v>
      </c>
      <c r="O157" s="29">
        <f>'4.3.3 Input Sheet'!O157</f>
        <v>12.8</v>
      </c>
      <c r="P157" s="29">
        <f>'4.3.3 Input Sheet'!P157</f>
        <v>19.2</v>
      </c>
      <c r="Q157" s="29">
        <f>'4.3.3 Input Sheet'!Q157</f>
        <v>0</v>
      </c>
      <c r="R157" s="40"/>
      <c r="T157" s="29">
        <f>'4.3.3 Input Sheet'!T157</f>
        <v>0</v>
      </c>
      <c r="U157" s="29">
        <f>'4.3.3 Input Sheet'!U157</f>
        <v>33</v>
      </c>
      <c r="V157" s="29">
        <f>'4.3.3 Input Sheet'!V157</f>
        <v>22</v>
      </c>
      <c r="W157" s="29">
        <f>'4.3.3 Input Sheet'!W157</f>
        <v>19.2</v>
      </c>
      <c r="X157" s="29">
        <f>'4.3.3 Input Sheet'!X157</f>
        <v>12.8</v>
      </c>
      <c r="Y157" s="40"/>
      <c r="AA157" s="29">
        <f>'4.3.3 Input Sheet'!AA157</f>
        <v>35.200000000000003</v>
      </c>
      <c r="AB157" s="29">
        <f>'4.3.3 Input Sheet'!AB157</f>
        <v>24.92</v>
      </c>
      <c r="AC157" s="29">
        <f>'4.3.3 Input Sheet'!AC157</f>
        <v>15.36</v>
      </c>
      <c r="AD157" s="29">
        <f>'4.3.3 Input Sheet'!AD157</f>
        <v>11.52</v>
      </c>
      <c r="AE157" s="29">
        <f>'4.3.3 Input Sheet'!AE157</f>
        <v>0</v>
      </c>
      <c r="AF157" s="40"/>
      <c r="AH157" s="29">
        <f>'4.3.3 Input Sheet'!AH157</f>
        <v>0</v>
      </c>
      <c r="AI157" s="29">
        <f>'4.3.3 Input Sheet'!AI157</f>
        <v>19.799999999999997</v>
      </c>
      <c r="AJ157" s="29">
        <f>'4.3.3 Input Sheet'!AJ157</f>
        <v>26.400000000000002</v>
      </c>
      <c r="AK157" s="29">
        <f>'4.3.3 Input Sheet'!AK157</f>
        <v>20.32</v>
      </c>
      <c r="AL157" s="29">
        <f>'4.3.3 Input Sheet'!AL157</f>
        <v>20.48</v>
      </c>
      <c r="AM157" s="40"/>
      <c r="AO157" s="9" t="str">
        <f>+'4.3.1 Risk Matrix'!L$17</f>
        <v>RI5</v>
      </c>
      <c r="AP157" s="9" t="str">
        <f>+'4.3.1 Risk Matrix'!M$17</f>
        <v>RI4</v>
      </c>
      <c r="AQ157" s="9" t="str">
        <f>+'4.3.1 Risk Matrix'!N$17</f>
        <v>RI3</v>
      </c>
      <c r="AR157" s="9" t="str">
        <f>+'4.3.1 Risk Matrix'!O$17</f>
        <v>RI2</v>
      </c>
      <c r="AS157" s="9" t="str">
        <f>+'4.3.1 Risk Matrix'!P$17</f>
        <v>RI2</v>
      </c>
      <c r="AV157" s="21" t="str">
        <f t="shared" si="162"/>
        <v>PRSs</v>
      </c>
      <c r="AW157" s="21" t="str">
        <f t="shared" si="163"/>
        <v>Slam Shut System</v>
      </c>
      <c r="AX157" s="21" t="str">
        <f t="shared" si="164"/>
        <v>PRSsSlam Shut System</v>
      </c>
      <c r="AY157" s="21">
        <f t="shared" si="165"/>
        <v>0</v>
      </c>
      <c r="AZ157" s="21">
        <f t="shared" si="166"/>
        <v>32</v>
      </c>
      <c r="BA157" s="21">
        <f t="shared" si="167"/>
        <v>0</v>
      </c>
      <c r="BB157" s="21">
        <f t="shared" si="168"/>
        <v>55</v>
      </c>
      <c r="BC157" s="21">
        <f t="shared" si="169"/>
        <v>0</v>
      </c>
      <c r="BF157" s="21">
        <f t="shared" si="170"/>
        <v>0</v>
      </c>
      <c r="BG157" s="21">
        <f t="shared" si="171"/>
        <v>19.2</v>
      </c>
      <c r="BH157" s="21">
        <f t="shared" si="172"/>
        <v>12.8</v>
      </c>
      <c r="BI157" s="21">
        <f t="shared" si="173"/>
        <v>33</v>
      </c>
      <c r="BJ157" s="21">
        <f t="shared" si="174"/>
        <v>22</v>
      </c>
      <c r="BM157" s="21">
        <f t="shared" si="175"/>
        <v>0</v>
      </c>
      <c r="BN157" s="21">
        <f t="shared" si="176"/>
        <v>32</v>
      </c>
      <c r="BO157" s="21">
        <f t="shared" si="177"/>
        <v>22</v>
      </c>
      <c r="BP157" s="21">
        <f t="shared" si="178"/>
        <v>33</v>
      </c>
      <c r="BQ157" s="21">
        <f t="shared" si="179"/>
        <v>0</v>
      </c>
      <c r="BT157" s="21">
        <f t="shared" si="180"/>
        <v>0</v>
      </c>
      <c r="BU157" s="21">
        <f t="shared" si="181"/>
        <v>11.52</v>
      </c>
      <c r="BV157" s="21">
        <f t="shared" si="182"/>
        <v>15.36</v>
      </c>
      <c r="BW157" s="21">
        <f t="shared" si="183"/>
        <v>24.92</v>
      </c>
      <c r="BX157" s="21">
        <f t="shared" si="184"/>
        <v>35.200000000000003</v>
      </c>
      <c r="CA157" s="21">
        <f t="shared" si="185"/>
        <v>0</v>
      </c>
      <c r="CB157" s="21">
        <f t="shared" si="186"/>
        <v>40.799999999999997</v>
      </c>
      <c r="CC157" s="21">
        <f t="shared" si="187"/>
        <v>26.400000000000002</v>
      </c>
      <c r="CD157" s="21">
        <f t="shared" si="188"/>
        <v>19.799999999999997</v>
      </c>
      <c r="CE157" s="21">
        <f t="shared" si="189"/>
        <v>0</v>
      </c>
    </row>
    <row r="158" spans="1:83">
      <c r="A158" s="185"/>
      <c r="B158" s="179"/>
      <c r="C158" s="37" t="s">
        <v>54</v>
      </c>
      <c r="D158" s="38" t="s">
        <v>43</v>
      </c>
      <c r="E158" s="39"/>
      <c r="F158" s="29">
        <f>'4.3.3 Input Sheet'!F158</f>
        <v>0</v>
      </c>
      <c r="G158" s="29">
        <f>'4.3.3 Input Sheet'!G158</f>
        <v>73</v>
      </c>
      <c r="H158" s="29">
        <f>'4.3.3 Input Sheet'!H158</f>
        <v>0</v>
      </c>
      <c r="I158" s="29">
        <f>'4.3.3 Input Sheet'!I158</f>
        <v>5</v>
      </c>
      <c r="J158" s="29">
        <f>'4.3.3 Input Sheet'!J158</f>
        <v>0</v>
      </c>
      <c r="K158" s="40"/>
      <c r="M158" s="29">
        <f>'4.3.3 Input Sheet'!M158</f>
        <v>29.200000000000003</v>
      </c>
      <c r="N158" s="29">
        <f>'4.3.3 Input Sheet'!N158</f>
        <v>43.8</v>
      </c>
      <c r="O158" s="29">
        <f>'4.3.3 Input Sheet'!O158</f>
        <v>2</v>
      </c>
      <c r="P158" s="29">
        <f>'4.3.3 Input Sheet'!P158</f>
        <v>3</v>
      </c>
      <c r="Q158" s="29">
        <f>'4.3.3 Input Sheet'!Q158</f>
        <v>0</v>
      </c>
      <c r="R158" s="40"/>
      <c r="T158" s="29">
        <f>'4.3.3 Input Sheet'!T158</f>
        <v>0</v>
      </c>
      <c r="U158" s="29">
        <f>'4.3.3 Input Sheet'!U158</f>
        <v>43.8</v>
      </c>
      <c r="V158" s="29">
        <f>'4.3.3 Input Sheet'!V158</f>
        <v>29.200000000000003</v>
      </c>
      <c r="W158" s="29">
        <f>'4.3.3 Input Sheet'!W158</f>
        <v>3</v>
      </c>
      <c r="X158" s="29">
        <f>'4.3.3 Input Sheet'!X158</f>
        <v>2</v>
      </c>
      <c r="Y158" s="40"/>
      <c r="AA158" s="29">
        <f>'4.3.3 Input Sheet'!AA158</f>
        <v>46.72</v>
      </c>
      <c r="AB158" s="29">
        <f>'4.3.3 Input Sheet'!AB158</f>
        <v>27.079999999999995</v>
      </c>
      <c r="AC158" s="29">
        <f>'4.3.3 Input Sheet'!AC158</f>
        <v>2.4000000000000004</v>
      </c>
      <c r="AD158" s="29">
        <f>'4.3.3 Input Sheet'!AD158</f>
        <v>1.7999999999999998</v>
      </c>
      <c r="AE158" s="29">
        <f>'4.3.3 Input Sheet'!AE158</f>
        <v>0</v>
      </c>
      <c r="AF158" s="40"/>
      <c r="AH158" s="29">
        <f>'4.3.3 Input Sheet'!AH158</f>
        <v>0</v>
      </c>
      <c r="AI158" s="29">
        <f>'4.3.3 Input Sheet'!AI158</f>
        <v>26.279999999999998</v>
      </c>
      <c r="AJ158" s="29">
        <f>'4.3.3 Input Sheet'!AJ158</f>
        <v>35.04</v>
      </c>
      <c r="AK158" s="29">
        <f>'4.3.3 Input Sheet'!AK158</f>
        <v>13.48</v>
      </c>
      <c r="AL158" s="29">
        <f>'4.3.3 Input Sheet'!AL158</f>
        <v>3.2</v>
      </c>
      <c r="AM158" s="40"/>
      <c r="AO158" s="9" t="str">
        <f>+'4.3.1 Risk Matrix'!L$17</f>
        <v>RI5</v>
      </c>
      <c r="AP158" s="9" t="str">
        <f>+'4.3.1 Risk Matrix'!M$17</f>
        <v>RI4</v>
      </c>
      <c r="AQ158" s="9" t="str">
        <f>+'4.3.1 Risk Matrix'!N$17</f>
        <v>RI3</v>
      </c>
      <c r="AR158" s="9" t="str">
        <f>+'4.3.1 Risk Matrix'!O$17</f>
        <v>RI2</v>
      </c>
      <c r="AS158" s="9" t="str">
        <f>+'4.3.1 Risk Matrix'!P$17</f>
        <v>RI2</v>
      </c>
      <c r="AV158" s="21" t="str">
        <f t="shared" si="162"/>
        <v>PRSs</v>
      </c>
      <c r="AW158" s="21" t="str">
        <f t="shared" si="163"/>
        <v>Filter System</v>
      </c>
      <c r="AX158" s="21" t="str">
        <f t="shared" si="164"/>
        <v>PRSsFilter System</v>
      </c>
      <c r="AY158" s="21">
        <f t="shared" si="165"/>
        <v>0</v>
      </c>
      <c r="AZ158" s="21">
        <f t="shared" si="166"/>
        <v>5</v>
      </c>
      <c r="BA158" s="21">
        <f t="shared" si="167"/>
        <v>0</v>
      </c>
      <c r="BB158" s="21">
        <f t="shared" si="168"/>
        <v>73</v>
      </c>
      <c r="BC158" s="21">
        <f t="shared" si="169"/>
        <v>0</v>
      </c>
      <c r="BF158" s="21">
        <f t="shared" si="170"/>
        <v>0</v>
      </c>
      <c r="BG158" s="21">
        <f t="shared" si="171"/>
        <v>3</v>
      </c>
      <c r="BH158" s="21">
        <f t="shared" si="172"/>
        <v>2</v>
      </c>
      <c r="BI158" s="21">
        <f t="shared" si="173"/>
        <v>43.8</v>
      </c>
      <c r="BJ158" s="21">
        <f t="shared" si="174"/>
        <v>29.200000000000003</v>
      </c>
      <c r="BM158" s="21">
        <f t="shared" si="175"/>
        <v>0</v>
      </c>
      <c r="BN158" s="21">
        <f t="shared" si="176"/>
        <v>5</v>
      </c>
      <c r="BO158" s="21">
        <f t="shared" si="177"/>
        <v>29.200000000000003</v>
      </c>
      <c r="BP158" s="21">
        <f t="shared" si="178"/>
        <v>43.8</v>
      </c>
      <c r="BQ158" s="21">
        <f t="shared" si="179"/>
        <v>0</v>
      </c>
      <c r="BT158" s="21">
        <f t="shared" si="180"/>
        <v>0</v>
      </c>
      <c r="BU158" s="21">
        <f t="shared" si="181"/>
        <v>1.7999999999999998</v>
      </c>
      <c r="BV158" s="21">
        <f t="shared" si="182"/>
        <v>2.4000000000000004</v>
      </c>
      <c r="BW158" s="21">
        <f t="shared" si="183"/>
        <v>27.079999999999995</v>
      </c>
      <c r="BX158" s="21">
        <f t="shared" si="184"/>
        <v>46.72</v>
      </c>
      <c r="CA158" s="21">
        <f t="shared" si="185"/>
        <v>0</v>
      </c>
      <c r="CB158" s="21">
        <f t="shared" si="186"/>
        <v>16.68</v>
      </c>
      <c r="CC158" s="21">
        <f t="shared" si="187"/>
        <v>35.04</v>
      </c>
      <c r="CD158" s="21">
        <f t="shared" si="188"/>
        <v>26.279999999999998</v>
      </c>
      <c r="CE158" s="21">
        <f t="shared" si="189"/>
        <v>0</v>
      </c>
    </row>
    <row r="159" spans="1:83">
      <c r="A159" s="185"/>
      <c r="B159" s="179"/>
      <c r="C159" s="37" t="s">
        <v>55</v>
      </c>
      <c r="D159" s="38" t="s">
        <v>43</v>
      </c>
      <c r="E159" s="39"/>
      <c r="F159" s="29">
        <f>'4.3.3 Input Sheet'!F159</f>
        <v>0</v>
      </c>
      <c r="G159" s="29">
        <f>'4.3.3 Input Sheet'!G159</f>
        <v>29</v>
      </c>
      <c r="H159" s="29">
        <f>'4.3.3 Input Sheet'!H159</f>
        <v>0</v>
      </c>
      <c r="I159" s="29">
        <f>'4.3.3 Input Sheet'!I159</f>
        <v>22</v>
      </c>
      <c r="J159" s="29">
        <f>'4.3.3 Input Sheet'!J159</f>
        <v>11</v>
      </c>
      <c r="K159" s="40"/>
      <c r="M159" s="29">
        <f>'4.3.3 Input Sheet'!M159</f>
        <v>11.600000000000001</v>
      </c>
      <c r="N159" s="29">
        <f>'4.3.3 Input Sheet'!N159</f>
        <v>17.399999999999999</v>
      </c>
      <c r="O159" s="29">
        <f>'4.3.3 Input Sheet'!O159</f>
        <v>8.8000000000000007</v>
      </c>
      <c r="P159" s="29">
        <f>'4.3.3 Input Sheet'!P159</f>
        <v>17.599999999999998</v>
      </c>
      <c r="Q159" s="29">
        <f>'4.3.3 Input Sheet'!Q159</f>
        <v>6.6</v>
      </c>
      <c r="R159" s="40"/>
      <c r="T159" s="29">
        <f>'4.3.3 Input Sheet'!T159</f>
        <v>0</v>
      </c>
      <c r="U159" s="29">
        <f>'4.3.3 Input Sheet'!U159</f>
        <v>17.399999999999999</v>
      </c>
      <c r="V159" s="29">
        <f>'4.3.3 Input Sheet'!V159</f>
        <v>11.600000000000001</v>
      </c>
      <c r="W159" s="29">
        <f>'4.3.3 Input Sheet'!W159</f>
        <v>13.2</v>
      </c>
      <c r="X159" s="29">
        <f>'4.3.3 Input Sheet'!X159</f>
        <v>19.8</v>
      </c>
      <c r="Y159" s="40"/>
      <c r="AA159" s="29">
        <f>'4.3.3 Input Sheet'!AA159</f>
        <v>18.560000000000002</v>
      </c>
      <c r="AB159" s="29">
        <f>'4.3.3 Input Sheet'!AB159</f>
        <v>13.959999999999997</v>
      </c>
      <c r="AC159" s="29">
        <f>'4.3.3 Input Sheet'!AC159</f>
        <v>12.32</v>
      </c>
      <c r="AD159" s="29">
        <f>'4.3.3 Input Sheet'!AD159</f>
        <v>13.2</v>
      </c>
      <c r="AE159" s="29">
        <f>'4.3.3 Input Sheet'!AE159</f>
        <v>3.9599999999999995</v>
      </c>
      <c r="AF159" s="40"/>
      <c r="AH159" s="29">
        <f>'4.3.3 Input Sheet'!AH159</f>
        <v>0</v>
      </c>
      <c r="AI159" s="29">
        <f>'4.3.3 Input Sheet'!AI159</f>
        <v>10.439999999999998</v>
      </c>
      <c r="AJ159" s="29">
        <f>'4.3.3 Input Sheet'!AJ159</f>
        <v>13.920000000000002</v>
      </c>
      <c r="AK159" s="29">
        <f>'4.3.3 Input Sheet'!AK159</f>
        <v>12.559999999999999</v>
      </c>
      <c r="AL159" s="29">
        <f>'4.3.3 Input Sheet'!AL159</f>
        <v>25.080000000000002</v>
      </c>
      <c r="AM159" s="40"/>
      <c r="AO159" s="9" t="str">
        <f>+'4.3.1 Risk Matrix'!L$17</f>
        <v>RI5</v>
      </c>
      <c r="AP159" s="9" t="str">
        <f>+'4.3.1 Risk Matrix'!M$17</f>
        <v>RI4</v>
      </c>
      <c r="AQ159" s="9" t="str">
        <f>+'4.3.1 Risk Matrix'!N$17</f>
        <v>RI3</v>
      </c>
      <c r="AR159" s="9" t="str">
        <f>+'4.3.1 Risk Matrix'!O$17</f>
        <v>RI2</v>
      </c>
      <c r="AS159" s="9" t="str">
        <f>+'4.3.1 Risk Matrix'!P$17</f>
        <v>RI2</v>
      </c>
      <c r="AV159" s="21" t="str">
        <f t="shared" si="162"/>
        <v>PRSs</v>
      </c>
      <c r="AW159" s="21" t="str">
        <f t="shared" si="163"/>
        <v>Pre-heating System</v>
      </c>
      <c r="AX159" s="21" t="str">
        <f t="shared" si="164"/>
        <v>PRSsPre-heating System</v>
      </c>
      <c r="AY159" s="21">
        <f t="shared" si="165"/>
        <v>0</v>
      </c>
      <c r="AZ159" s="21">
        <f t="shared" si="166"/>
        <v>33</v>
      </c>
      <c r="BA159" s="21">
        <f t="shared" si="167"/>
        <v>0</v>
      </c>
      <c r="BB159" s="21">
        <f t="shared" si="168"/>
        <v>29</v>
      </c>
      <c r="BC159" s="21">
        <f t="shared" si="169"/>
        <v>0</v>
      </c>
      <c r="BF159" s="21">
        <f t="shared" si="170"/>
        <v>0</v>
      </c>
      <c r="BG159" s="21">
        <f t="shared" si="171"/>
        <v>24.199999999999996</v>
      </c>
      <c r="BH159" s="21">
        <f t="shared" si="172"/>
        <v>8.8000000000000007</v>
      </c>
      <c r="BI159" s="21">
        <f t="shared" si="173"/>
        <v>17.399999999999999</v>
      </c>
      <c r="BJ159" s="21">
        <f t="shared" si="174"/>
        <v>11.600000000000001</v>
      </c>
      <c r="BM159" s="21">
        <f t="shared" si="175"/>
        <v>0</v>
      </c>
      <c r="BN159" s="21">
        <f t="shared" si="176"/>
        <v>33</v>
      </c>
      <c r="BO159" s="21">
        <f t="shared" si="177"/>
        <v>11.600000000000001</v>
      </c>
      <c r="BP159" s="21">
        <f t="shared" si="178"/>
        <v>17.399999999999999</v>
      </c>
      <c r="BQ159" s="21">
        <f t="shared" si="179"/>
        <v>0</v>
      </c>
      <c r="BT159" s="21">
        <f t="shared" si="180"/>
        <v>0</v>
      </c>
      <c r="BU159" s="21">
        <f t="shared" si="181"/>
        <v>17.16</v>
      </c>
      <c r="BV159" s="21">
        <f t="shared" si="182"/>
        <v>12.32</v>
      </c>
      <c r="BW159" s="21">
        <f t="shared" si="183"/>
        <v>13.959999999999997</v>
      </c>
      <c r="BX159" s="21">
        <f t="shared" si="184"/>
        <v>18.560000000000002</v>
      </c>
      <c r="CA159" s="21">
        <f t="shared" si="185"/>
        <v>0</v>
      </c>
      <c r="CB159" s="21">
        <f t="shared" si="186"/>
        <v>37.64</v>
      </c>
      <c r="CC159" s="21">
        <f t="shared" si="187"/>
        <v>13.920000000000002</v>
      </c>
      <c r="CD159" s="21">
        <f t="shared" si="188"/>
        <v>10.439999999999998</v>
      </c>
      <c r="CE159" s="21">
        <f t="shared" si="189"/>
        <v>0</v>
      </c>
    </row>
    <row r="160" spans="1:83">
      <c r="A160" s="185"/>
      <c r="B160" s="179"/>
      <c r="C160" s="37" t="s">
        <v>56</v>
      </c>
      <c r="D160" s="38" t="s">
        <v>43</v>
      </c>
      <c r="E160" s="39"/>
      <c r="F160" s="29">
        <f>'4.3.3 Input Sheet'!F160</f>
        <v>0</v>
      </c>
      <c r="G160" s="29">
        <f>'4.3.3 Input Sheet'!G160</f>
        <v>0</v>
      </c>
      <c r="H160" s="29">
        <f>'4.3.3 Input Sheet'!H160</f>
        <v>0</v>
      </c>
      <c r="I160" s="29">
        <f>'4.3.3 Input Sheet'!I160</f>
        <v>0</v>
      </c>
      <c r="J160" s="29">
        <f>'4.3.3 Input Sheet'!J160</f>
        <v>0</v>
      </c>
      <c r="K160" s="40"/>
      <c r="M160" s="29">
        <f>'4.3.3 Input Sheet'!M160</f>
        <v>0</v>
      </c>
      <c r="N160" s="29">
        <f>'4.3.3 Input Sheet'!N160</f>
        <v>0</v>
      </c>
      <c r="O160" s="29">
        <f>'4.3.3 Input Sheet'!O160</f>
        <v>0</v>
      </c>
      <c r="P160" s="29">
        <f>'4.3.3 Input Sheet'!P160</f>
        <v>0</v>
      </c>
      <c r="Q160" s="29">
        <f>'4.3.3 Input Sheet'!Q160</f>
        <v>0</v>
      </c>
      <c r="R160" s="40"/>
      <c r="T160" s="29">
        <f>'4.3.3 Input Sheet'!T160</f>
        <v>0</v>
      </c>
      <c r="U160" s="29">
        <f>'4.3.3 Input Sheet'!U160</f>
        <v>0</v>
      </c>
      <c r="V160" s="29">
        <f>'4.3.3 Input Sheet'!V160</f>
        <v>0</v>
      </c>
      <c r="W160" s="29">
        <f>'4.3.3 Input Sheet'!W160</f>
        <v>0</v>
      </c>
      <c r="X160" s="29">
        <f>'4.3.3 Input Sheet'!X160</f>
        <v>0</v>
      </c>
      <c r="Y160" s="40"/>
      <c r="AA160" s="29">
        <f>'4.3.3 Input Sheet'!AA160</f>
        <v>0</v>
      </c>
      <c r="AB160" s="29">
        <f>'4.3.3 Input Sheet'!AB160</f>
        <v>0</v>
      </c>
      <c r="AC160" s="29">
        <f>'4.3.3 Input Sheet'!AC160</f>
        <v>0</v>
      </c>
      <c r="AD160" s="29">
        <f>'4.3.3 Input Sheet'!AD160</f>
        <v>0</v>
      </c>
      <c r="AE160" s="29">
        <f>'4.3.3 Input Sheet'!AE160</f>
        <v>0</v>
      </c>
      <c r="AF160" s="40"/>
      <c r="AH160" s="29">
        <f>'4.3.3 Input Sheet'!AH160</f>
        <v>0</v>
      </c>
      <c r="AI160" s="29">
        <f>'4.3.3 Input Sheet'!AI160</f>
        <v>0</v>
      </c>
      <c r="AJ160" s="29">
        <f>'4.3.3 Input Sheet'!AJ160</f>
        <v>0</v>
      </c>
      <c r="AK160" s="29">
        <f>'4.3.3 Input Sheet'!AK160</f>
        <v>0</v>
      </c>
      <c r="AL160" s="29">
        <f>'4.3.3 Input Sheet'!AL160</f>
        <v>0</v>
      </c>
      <c r="AM160" s="40"/>
      <c r="AO160" s="9" t="str">
        <f>+'4.3.1 Risk Matrix'!L$17</f>
        <v>RI5</v>
      </c>
      <c r="AP160" s="9" t="str">
        <f>+'4.3.1 Risk Matrix'!M$17</f>
        <v>RI4</v>
      </c>
      <c r="AQ160" s="9" t="str">
        <f>+'4.3.1 Risk Matrix'!N$17</f>
        <v>RI3</v>
      </c>
      <c r="AR160" s="9" t="str">
        <f>+'4.3.1 Risk Matrix'!O$17</f>
        <v>RI2</v>
      </c>
      <c r="AS160" s="9" t="str">
        <f>+'4.3.1 Risk Matrix'!P$17</f>
        <v>RI2</v>
      </c>
      <c r="AV160" s="21" t="str">
        <f t="shared" si="162"/>
        <v>PRSs</v>
      </c>
      <c r="AW160" s="21" t="str">
        <f t="shared" si="163"/>
        <v>Odorisation System</v>
      </c>
      <c r="AX160" s="21" t="str">
        <f t="shared" si="164"/>
        <v>PRSsOdorisation System</v>
      </c>
      <c r="AY160" s="21">
        <f t="shared" si="165"/>
        <v>0</v>
      </c>
      <c r="AZ160" s="21">
        <f t="shared" si="166"/>
        <v>0</v>
      </c>
      <c r="BA160" s="21">
        <f t="shared" si="167"/>
        <v>0</v>
      </c>
      <c r="BB160" s="21">
        <f t="shared" si="168"/>
        <v>0</v>
      </c>
      <c r="BC160" s="21">
        <f t="shared" si="169"/>
        <v>0</v>
      </c>
      <c r="BF160" s="21">
        <f t="shared" si="170"/>
        <v>0</v>
      </c>
      <c r="BG160" s="21">
        <f t="shared" si="171"/>
        <v>0</v>
      </c>
      <c r="BH160" s="21">
        <f t="shared" si="172"/>
        <v>0</v>
      </c>
      <c r="BI160" s="21">
        <f t="shared" si="173"/>
        <v>0</v>
      </c>
      <c r="BJ160" s="21">
        <f t="shared" si="174"/>
        <v>0</v>
      </c>
      <c r="BM160" s="21">
        <f t="shared" si="175"/>
        <v>0</v>
      </c>
      <c r="BN160" s="21">
        <f t="shared" si="176"/>
        <v>0</v>
      </c>
      <c r="BO160" s="21">
        <f t="shared" si="177"/>
        <v>0</v>
      </c>
      <c r="BP160" s="21">
        <f t="shared" si="178"/>
        <v>0</v>
      </c>
      <c r="BQ160" s="21">
        <f t="shared" si="179"/>
        <v>0</v>
      </c>
      <c r="BT160" s="21">
        <f t="shared" si="180"/>
        <v>0</v>
      </c>
      <c r="BU160" s="21">
        <f t="shared" si="181"/>
        <v>0</v>
      </c>
      <c r="BV160" s="21">
        <f t="shared" si="182"/>
        <v>0</v>
      </c>
      <c r="BW160" s="21">
        <f t="shared" si="183"/>
        <v>0</v>
      </c>
      <c r="BX160" s="21">
        <f t="shared" si="184"/>
        <v>0</v>
      </c>
      <c r="CA160" s="21">
        <f t="shared" si="185"/>
        <v>0</v>
      </c>
      <c r="CB160" s="21">
        <f t="shared" si="186"/>
        <v>0</v>
      </c>
      <c r="CC160" s="21">
        <f t="shared" si="187"/>
        <v>0</v>
      </c>
      <c r="CD160" s="21">
        <f t="shared" si="188"/>
        <v>0</v>
      </c>
      <c r="CE160" s="21">
        <f t="shared" si="189"/>
        <v>0</v>
      </c>
    </row>
    <row r="161" spans="1:83">
      <c r="A161" s="185"/>
      <c r="B161" s="179"/>
      <c r="C161" s="37" t="s">
        <v>57</v>
      </c>
      <c r="D161" s="38" t="s">
        <v>43</v>
      </c>
      <c r="E161" s="39"/>
      <c r="F161" s="29">
        <f>'4.3.3 Input Sheet'!F161</f>
        <v>0</v>
      </c>
      <c r="G161" s="29">
        <f>'4.3.3 Input Sheet'!G161</f>
        <v>55</v>
      </c>
      <c r="H161" s="29">
        <f>'4.3.3 Input Sheet'!H161</f>
        <v>0</v>
      </c>
      <c r="I161" s="29">
        <f>'4.3.3 Input Sheet'!I161</f>
        <v>2</v>
      </c>
      <c r="J161" s="29">
        <f>'4.3.3 Input Sheet'!J161</f>
        <v>0</v>
      </c>
      <c r="K161" s="40"/>
      <c r="M161" s="29">
        <f>'4.3.3 Input Sheet'!M161</f>
        <v>22</v>
      </c>
      <c r="N161" s="29">
        <f>'4.3.3 Input Sheet'!N161</f>
        <v>33</v>
      </c>
      <c r="O161" s="29">
        <f>'4.3.3 Input Sheet'!O161</f>
        <v>0.8</v>
      </c>
      <c r="P161" s="29">
        <f>'4.3.3 Input Sheet'!P161</f>
        <v>1.2</v>
      </c>
      <c r="Q161" s="29">
        <f>'4.3.3 Input Sheet'!Q161</f>
        <v>0</v>
      </c>
      <c r="R161" s="40"/>
      <c r="T161" s="29">
        <f>'4.3.3 Input Sheet'!T161</f>
        <v>0</v>
      </c>
      <c r="U161" s="29">
        <f>'4.3.3 Input Sheet'!U161</f>
        <v>33</v>
      </c>
      <c r="V161" s="29">
        <f>'4.3.3 Input Sheet'!V161</f>
        <v>22</v>
      </c>
      <c r="W161" s="29">
        <f>'4.3.3 Input Sheet'!W161</f>
        <v>1.2</v>
      </c>
      <c r="X161" s="29">
        <f>'4.3.3 Input Sheet'!X161</f>
        <v>0.8</v>
      </c>
      <c r="Y161" s="40"/>
      <c r="AA161" s="29">
        <f>'4.3.3 Input Sheet'!AA161</f>
        <v>35.200000000000003</v>
      </c>
      <c r="AB161" s="29">
        <f>'4.3.3 Input Sheet'!AB161</f>
        <v>20.119999999999997</v>
      </c>
      <c r="AC161" s="29">
        <f>'4.3.3 Input Sheet'!AC161</f>
        <v>0.96</v>
      </c>
      <c r="AD161" s="29">
        <f>'4.3.3 Input Sheet'!AD161</f>
        <v>0.72</v>
      </c>
      <c r="AE161" s="29">
        <f>'4.3.3 Input Sheet'!AE161</f>
        <v>0</v>
      </c>
      <c r="AF161" s="40"/>
      <c r="AH161" s="29">
        <f>'4.3.3 Input Sheet'!AH161</f>
        <v>0</v>
      </c>
      <c r="AI161" s="29">
        <f>'4.3.3 Input Sheet'!AI161</f>
        <v>19.799999999999997</v>
      </c>
      <c r="AJ161" s="29">
        <f>'4.3.3 Input Sheet'!AJ161</f>
        <v>26.400000000000002</v>
      </c>
      <c r="AK161" s="29">
        <f>'4.3.3 Input Sheet'!AK161</f>
        <v>9.52</v>
      </c>
      <c r="AL161" s="29">
        <f>'4.3.3 Input Sheet'!AL161</f>
        <v>1.28</v>
      </c>
      <c r="AM161" s="40"/>
      <c r="AO161" s="9" t="str">
        <f>+'4.3.1 Risk Matrix'!L$17</f>
        <v>RI5</v>
      </c>
      <c r="AP161" s="9" t="str">
        <f>+'4.3.1 Risk Matrix'!M$17</f>
        <v>RI4</v>
      </c>
      <c r="AQ161" s="9" t="str">
        <f>+'4.3.1 Risk Matrix'!N$17</f>
        <v>RI3</v>
      </c>
      <c r="AR161" s="9" t="str">
        <f>+'4.3.1 Risk Matrix'!O$17</f>
        <v>RI2</v>
      </c>
      <c r="AS161" s="9" t="str">
        <f>+'4.3.1 Risk Matrix'!P$17</f>
        <v>RI2</v>
      </c>
      <c r="AV161" s="21" t="str">
        <f t="shared" si="162"/>
        <v>PRSs</v>
      </c>
      <c r="AW161" s="21" t="str">
        <f t="shared" si="163"/>
        <v>Metering System</v>
      </c>
      <c r="AX161" s="21" t="str">
        <f t="shared" si="164"/>
        <v>PRSsMetering System</v>
      </c>
      <c r="AY161" s="21">
        <f t="shared" si="165"/>
        <v>0</v>
      </c>
      <c r="AZ161" s="21">
        <f t="shared" si="166"/>
        <v>2</v>
      </c>
      <c r="BA161" s="21">
        <f t="shared" si="167"/>
        <v>0</v>
      </c>
      <c r="BB161" s="21">
        <f t="shared" si="168"/>
        <v>55</v>
      </c>
      <c r="BC161" s="21">
        <f t="shared" si="169"/>
        <v>0</v>
      </c>
      <c r="BF161" s="21">
        <f t="shared" si="170"/>
        <v>0</v>
      </c>
      <c r="BG161" s="21">
        <f t="shared" si="171"/>
        <v>1.2</v>
      </c>
      <c r="BH161" s="21">
        <f t="shared" si="172"/>
        <v>0.8</v>
      </c>
      <c r="BI161" s="21">
        <f t="shared" si="173"/>
        <v>33</v>
      </c>
      <c r="BJ161" s="21">
        <f t="shared" si="174"/>
        <v>22</v>
      </c>
      <c r="BM161" s="21">
        <f t="shared" si="175"/>
        <v>0</v>
      </c>
      <c r="BN161" s="21">
        <f t="shared" si="176"/>
        <v>2</v>
      </c>
      <c r="BO161" s="21">
        <f t="shared" si="177"/>
        <v>22</v>
      </c>
      <c r="BP161" s="21">
        <f t="shared" si="178"/>
        <v>33</v>
      </c>
      <c r="BQ161" s="21">
        <f t="shared" si="179"/>
        <v>0</v>
      </c>
      <c r="BT161" s="21">
        <f t="shared" si="180"/>
        <v>0</v>
      </c>
      <c r="BU161" s="21">
        <f t="shared" si="181"/>
        <v>0.72</v>
      </c>
      <c r="BV161" s="21">
        <f t="shared" si="182"/>
        <v>0.96</v>
      </c>
      <c r="BW161" s="21">
        <f t="shared" si="183"/>
        <v>20.119999999999997</v>
      </c>
      <c r="BX161" s="21">
        <f t="shared" si="184"/>
        <v>35.200000000000003</v>
      </c>
      <c r="CA161" s="21">
        <f t="shared" si="185"/>
        <v>0</v>
      </c>
      <c r="CB161" s="21">
        <f t="shared" si="186"/>
        <v>10.799999999999999</v>
      </c>
      <c r="CC161" s="21">
        <f t="shared" si="187"/>
        <v>26.400000000000002</v>
      </c>
      <c r="CD161" s="21">
        <f t="shared" si="188"/>
        <v>19.799999999999997</v>
      </c>
      <c r="CE161" s="21">
        <f t="shared" si="189"/>
        <v>0</v>
      </c>
    </row>
    <row r="162" spans="1:83">
      <c r="A162" s="185"/>
      <c r="B162" s="179"/>
      <c r="C162" s="37" t="s">
        <v>58</v>
      </c>
      <c r="D162" s="38" t="s">
        <v>44</v>
      </c>
      <c r="E162" s="39"/>
      <c r="F162" s="29">
        <f>'4.3.3 Input Sheet'!F162</f>
        <v>0</v>
      </c>
      <c r="G162" s="29">
        <f>'4.3.3 Input Sheet'!G162</f>
        <v>28</v>
      </c>
      <c r="H162" s="29">
        <f>'4.3.3 Input Sheet'!H162</f>
        <v>0</v>
      </c>
      <c r="I162" s="29">
        <f>'4.3.3 Input Sheet'!I162</f>
        <v>154</v>
      </c>
      <c r="J162" s="29">
        <f>'4.3.3 Input Sheet'!J162</f>
        <v>0</v>
      </c>
      <c r="K162" s="40"/>
      <c r="M162" s="29">
        <f>'4.3.3 Input Sheet'!M162</f>
        <v>11.200000000000001</v>
      </c>
      <c r="N162" s="29">
        <f>'4.3.3 Input Sheet'!N162</f>
        <v>16.799999999999997</v>
      </c>
      <c r="O162" s="29">
        <f>'4.3.3 Input Sheet'!O162</f>
        <v>61.6</v>
      </c>
      <c r="P162" s="29">
        <f>'4.3.3 Input Sheet'!P162</f>
        <v>92.4</v>
      </c>
      <c r="Q162" s="29">
        <f>'4.3.3 Input Sheet'!Q162</f>
        <v>0</v>
      </c>
      <c r="R162" s="40"/>
      <c r="T162" s="29">
        <f>'4.3.3 Input Sheet'!T162</f>
        <v>0</v>
      </c>
      <c r="U162" s="29">
        <f>'4.3.3 Input Sheet'!U162</f>
        <v>16.799999999999997</v>
      </c>
      <c r="V162" s="29">
        <f>'4.3.3 Input Sheet'!V162</f>
        <v>11.200000000000001</v>
      </c>
      <c r="W162" s="29">
        <f>'4.3.3 Input Sheet'!W162</f>
        <v>92.4</v>
      </c>
      <c r="X162" s="29">
        <f>'4.3.3 Input Sheet'!X162</f>
        <v>61.6</v>
      </c>
      <c r="Y162" s="40"/>
      <c r="AA162" s="29">
        <f>'4.3.3 Input Sheet'!AA162</f>
        <v>17.920000000000002</v>
      </c>
      <c r="AB162" s="29">
        <f>'4.3.3 Input Sheet'!AB162</f>
        <v>34.72</v>
      </c>
      <c r="AC162" s="29">
        <f>'4.3.3 Input Sheet'!AC162</f>
        <v>73.92</v>
      </c>
      <c r="AD162" s="29">
        <f>'4.3.3 Input Sheet'!AD162</f>
        <v>55.440000000000005</v>
      </c>
      <c r="AE162" s="29">
        <f>'4.3.3 Input Sheet'!AE162</f>
        <v>0</v>
      </c>
      <c r="AF162" s="40"/>
      <c r="AH162" s="29">
        <f>'4.3.3 Input Sheet'!AH162</f>
        <v>0</v>
      </c>
      <c r="AI162" s="29">
        <f>'4.3.3 Input Sheet'!AI162</f>
        <v>10.079999999999998</v>
      </c>
      <c r="AJ162" s="29">
        <f>'4.3.3 Input Sheet'!AJ162</f>
        <v>13.440000000000001</v>
      </c>
      <c r="AK162" s="29">
        <f>'4.3.3 Input Sheet'!AK162</f>
        <v>59.920000000000009</v>
      </c>
      <c r="AL162" s="29">
        <f>'4.3.3 Input Sheet'!AL162</f>
        <v>98.56</v>
      </c>
      <c r="AM162" s="40"/>
      <c r="AO162" s="9" t="str">
        <f>+'4.3.1 Risk Matrix'!L$17</f>
        <v>RI5</v>
      </c>
      <c r="AP162" s="9" t="str">
        <f>+'4.3.1 Risk Matrix'!M$17</f>
        <v>RI4</v>
      </c>
      <c r="AQ162" s="9" t="str">
        <f>+'4.3.1 Risk Matrix'!N$17</f>
        <v>RI3</v>
      </c>
      <c r="AR162" s="9" t="str">
        <f>+'4.3.1 Risk Matrix'!O$17</f>
        <v>RI2</v>
      </c>
      <c r="AS162" s="9" t="str">
        <f>+'4.3.1 Risk Matrix'!P$17</f>
        <v>RI2</v>
      </c>
      <c r="AV162" s="21" t="str">
        <f t="shared" si="162"/>
        <v>PRSs</v>
      </c>
      <c r="AW162" s="21" t="str">
        <f t="shared" si="163"/>
        <v>Buildings (no.’s)</v>
      </c>
      <c r="AX162" s="21" t="str">
        <f t="shared" si="164"/>
        <v>PRSsBuildings (no.’s)</v>
      </c>
      <c r="AY162" s="21">
        <f t="shared" si="165"/>
        <v>0</v>
      </c>
      <c r="AZ162" s="21">
        <f t="shared" si="166"/>
        <v>154</v>
      </c>
      <c r="BA162" s="21">
        <f t="shared" si="167"/>
        <v>0</v>
      </c>
      <c r="BB162" s="21">
        <f t="shared" si="168"/>
        <v>28</v>
      </c>
      <c r="BC162" s="21">
        <f t="shared" si="169"/>
        <v>0</v>
      </c>
      <c r="BF162" s="21">
        <f t="shared" si="170"/>
        <v>0</v>
      </c>
      <c r="BG162" s="21">
        <f t="shared" si="171"/>
        <v>92.4</v>
      </c>
      <c r="BH162" s="21">
        <f t="shared" si="172"/>
        <v>61.6</v>
      </c>
      <c r="BI162" s="21">
        <f t="shared" si="173"/>
        <v>16.799999999999997</v>
      </c>
      <c r="BJ162" s="21">
        <f t="shared" si="174"/>
        <v>11.200000000000001</v>
      </c>
      <c r="BM162" s="21">
        <f t="shared" si="175"/>
        <v>0</v>
      </c>
      <c r="BN162" s="21">
        <f t="shared" si="176"/>
        <v>154</v>
      </c>
      <c r="BO162" s="21">
        <f t="shared" si="177"/>
        <v>11.200000000000001</v>
      </c>
      <c r="BP162" s="21">
        <f t="shared" si="178"/>
        <v>16.799999999999997</v>
      </c>
      <c r="BQ162" s="21">
        <f t="shared" si="179"/>
        <v>0</v>
      </c>
      <c r="BT162" s="21">
        <f t="shared" si="180"/>
        <v>0</v>
      </c>
      <c r="BU162" s="21">
        <f t="shared" si="181"/>
        <v>55.440000000000005</v>
      </c>
      <c r="BV162" s="21">
        <f t="shared" si="182"/>
        <v>73.92</v>
      </c>
      <c r="BW162" s="21">
        <f t="shared" si="183"/>
        <v>34.72</v>
      </c>
      <c r="BX162" s="21">
        <f t="shared" si="184"/>
        <v>17.920000000000002</v>
      </c>
      <c r="CA162" s="21">
        <f t="shared" si="185"/>
        <v>0</v>
      </c>
      <c r="CB162" s="21">
        <f t="shared" si="186"/>
        <v>158.48000000000002</v>
      </c>
      <c r="CC162" s="21">
        <f t="shared" si="187"/>
        <v>13.440000000000001</v>
      </c>
      <c r="CD162" s="21">
        <f t="shared" si="188"/>
        <v>10.079999999999998</v>
      </c>
      <c r="CE162" s="21">
        <f t="shared" si="189"/>
        <v>0</v>
      </c>
    </row>
    <row r="163" spans="1:83">
      <c r="A163" s="185"/>
      <c r="B163" s="179"/>
      <c r="C163" s="37" t="s">
        <v>59</v>
      </c>
      <c r="D163" s="38" t="s">
        <v>44</v>
      </c>
      <c r="E163" s="39"/>
      <c r="F163" s="29">
        <f>'4.3.3 Input Sheet'!F163</f>
        <v>0</v>
      </c>
      <c r="G163" s="29">
        <f>'4.3.3 Input Sheet'!G163</f>
        <v>14</v>
      </c>
      <c r="H163" s="29">
        <f>'4.3.3 Input Sheet'!H163</f>
        <v>0</v>
      </c>
      <c r="I163" s="29">
        <f>'4.3.3 Input Sheet'!I163</f>
        <v>64</v>
      </c>
      <c r="J163" s="29">
        <f>'4.3.3 Input Sheet'!J163</f>
        <v>0</v>
      </c>
      <c r="K163" s="40"/>
      <c r="M163" s="29">
        <f>'4.3.3 Input Sheet'!M163</f>
        <v>5.6000000000000005</v>
      </c>
      <c r="N163" s="29">
        <f>'4.3.3 Input Sheet'!N163</f>
        <v>8.3999999999999986</v>
      </c>
      <c r="O163" s="29">
        <f>'4.3.3 Input Sheet'!O163</f>
        <v>25.6</v>
      </c>
      <c r="P163" s="29">
        <f>'4.3.3 Input Sheet'!P163</f>
        <v>38.4</v>
      </c>
      <c r="Q163" s="29">
        <f>'4.3.3 Input Sheet'!Q163</f>
        <v>0</v>
      </c>
      <c r="R163" s="40"/>
      <c r="T163" s="29">
        <f>'4.3.3 Input Sheet'!T163</f>
        <v>0</v>
      </c>
      <c r="U163" s="29">
        <f>'4.3.3 Input Sheet'!U163</f>
        <v>8.3999999999999986</v>
      </c>
      <c r="V163" s="29">
        <f>'4.3.3 Input Sheet'!V163</f>
        <v>5.6000000000000005</v>
      </c>
      <c r="W163" s="29">
        <f>'4.3.3 Input Sheet'!W163</f>
        <v>38.4</v>
      </c>
      <c r="X163" s="29">
        <f>'4.3.3 Input Sheet'!X163</f>
        <v>25.6</v>
      </c>
      <c r="Y163" s="40"/>
      <c r="AA163" s="29">
        <f>'4.3.3 Input Sheet'!AA163</f>
        <v>8.9600000000000009</v>
      </c>
      <c r="AB163" s="29">
        <f>'4.3.3 Input Sheet'!AB163</f>
        <v>15.280000000000001</v>
      </c>
      <c r="AC163" s="29">
        <f>'4.3.3 Input Sheet'!AC163</f>
        <v>30.72</v>
      </c>
      <c r="AD163" s="29">
        <f>'4.3.3 Input Sheet'!AD163</f>
        <v>23.04</v>
      </c>
      <c r="AE163" s="29">
        <f>'4.3.3 Input Sheet'!AE163</f>
        <v>0</v>
      </c>
      <c r="AF163" s="40"/>
      <c r="AH163" s="29">
        <f>'4.3.3 Input Sheet'!AH163</f>
        <v>0</v>
      </c>
      <c r="AI163" s="29">
        <f>'4.3.3 Input Sheet'!AI163</f>
        <v>5.0399999999999991</v>
      </c>
      <c r="AJ163" s="29">
        <f>'4.3.3 Input Sheet'!AJ163</f>
        <v>6.7200000000000006</v>
      </c>
      <c r="AK163" s="29">
        <f>'4.3.3 Input Sheet'!AK163</f>
        <v>25.28</v>
      </c>
      <c r="AL163" s="29">
        <f>'4.3.3 Input Sheet'!AL163</f>
        <v>40.96</v>
      </c>
      <c r="AM163" s="40"/>
      <c r="AO163" s="9" t="str">
        <f>+'4.3.1 Risk Matrix'!L$17</f>
        <v>RI5</v>
      </c>
      <c r="AP163" s="9" t="str">
        <f>+'4.3.1 Risk Matrix'!M$17</f>
        <v>RI4</v>
      </c>
      <c r="AQ163" s="9" t="str">
        <f>+'4.3.1 Risk Matrix'!N$17</f>
        <v>RI3</v>
      </c>
      <c r="AR163" s="9" t="str">
        <f>+'4.3.1 Risk Matrix'!O$17</f>
        <v>RI2</v>
      </c>
      <c r="AS163" s="9" t="str">
        <f>+'4.3.1 Risk Matrix'!P$17</f>
        <v>RI2</v>
      </c>
      <c r="AV163" s="21" t="str">
        <f t="shared" si="162"/>
        <v>PRSs</v>
      </c>
      <c r="AW163" s="21" t="str">
        <f t="shared" si="163"/>
        <v>Fences (no’s  -Inc Security)</v>
      </c>
      <c r="AX163" s="21" t="str">
        <f t="shared" si="164"/>
        <v>PRSsFences (no’s  -Inc Security)</v>
      </c>
      <c r="AY163" s="21">
        <f t="shared" si="165"/>
        <v>0</v>
      </c>
      <c r="AZ163" s="21">
        <f t="shared" si="166"/>
        <v>64</v>
      </c>
      <c r="BA163" s="21">
        <f t="shared" si="167"/>
        <v>0</v>
      </c>
      <c r="BB163" s="21">
        <f t="shared" si="168"/>
        <v>14</v>
      </c>
      <c r="BC163" s="21">
        <f t="shared" si="169"/>
        <v>0</v>
      </c>
      <c r="BF163" s="21">
        <f t="shared" si="170"/>
        <v>0</v>
      </c>
      <c r="BG163" s="21">
        <f t="shared" si="171"/>
        <v>38.4</v>
      </c>
      <c r="BH163" s="21">
        <f t="shared" si="172"/>
        <v>25.6</v>
      </c>
      <c r="BI163" s="21">
        <f t="shared" si="173"/>
        <v>8.3999999999999986</v>
      </c>
      <c r="BJ163" s="21">
        <f t="shared" si="174"/>
        <v>5.6000000000000005</v>
      </c>
      <c r="BM163" s="21">
        <f t="shared" si="175"/>
        <v>0</v>
      </c>
      <c r="BN163" s="21">
        <f t="shared" si="176"/>
        <v>64</v>
      </c>
      <c r="BO163" s="21">
        <f t="shared" si="177"/>
        <v>5.6000000000000005</v>
      </c>
      <c r="BP163" s="21">
        <f t="shared" si="178"/>
        <v>8.3999999999999986</v>
      </c>
      <c r="BQ163" s="21">
        <f t="shared" si="179"/>
        <v>0</v>
      </c>
      <c r="BT163" s="21">
        <f t="shared" si="180"/>
        <v>0</v>
      </c>
      <c r="BU163" s="21">
        <f t="shared" si="181"/>
        <v>23.04</v>
      </c>
      <c r="BV163" s="21">
        <f t="shared" si="182"/>
        <v>30.72</v>
      </c>
      <c r="BW163" s="21">
        <f t="shared" si="183"/>
        <v>15.280000000000001</v>
      </c>
      <c r="BX163" s="21">
        <f t="shared" si="184"/>
        <v>8.9600000000000009</v>
      </c>
      <c r="CA163" s="21">
        <f t="shared" si="185"/>
        <v>0</v>
      </c>
      <c r="CB163" s="21">
        <f t="shared" si="186"/>
        <v>66.240000000000009</v>
      </c>
      <c r="CC163" s="21">
        <f t="shared" si="187"/>
        <v>6.7200000000000006</v>
      </c>
      <c r="CD163" s="21">
        <f t="shared" si="188"/>
        <v>5.0399999999999991</v>
      </c>
      <c r="CE163" s="21">
        <f t="shared" si="189"/>
        <v>0</v>
      </c>
    </row>
    <row r="164" spans="1:83">
      <c r="A164" s="185"/>
      <c r="B164" s="179"/>
      <c r="C164" s="37" t="s">
        <v>60</v>
      </c>
      <c r="D164" s="38" t="s">
        <v>45</v>
      </c>
      <c r="E164" s="39"/>
      <c r="F164" s="29">
        <f>'4.3.3 Input Sheet'!F164</f>
        <v>0</v>
      </c>
      <c r="G164" s="29">
        <f>'4.3.3 Input Sheet'!G164</f>
        <v>0</v>
      </c>
      <c r="H164" s="29">
        <f>'4.3.3 Input Sheet'!H164</f>
        <v>0</v>
      </c>
      <c r="I164" s="29">
        <f>'4.3.3 Input Sheet'!I164</f>
        <v>77</v>
      </c>
      <c r="J164" s="29">
        <f>'4.3.3 Input Sheet'!J164</f>
        <v>0</v>
      </c>
      <c r="K164" s="40"/>
      <c r="M164" s="29">
        <f>'4.3.3 Input Sheet'!M164</f>
        <v>0</v>
      </c>
      <c r="N164" s="29">
        <f>'4.3.3 Input Sheet'!N164</f>
        <v>0</v>
      </c>
      <c r="O164" s="29">
        <f>'4.3.3 Input Sheet'!O164</f>
        <v>30.8</v>
      </c>
      <c r="P164" s="29">
        <f>'4.3.3 Input Sheet'!P164</f>
        <v>46.2</v>
      </c>
      <c r="Q164" s="29">
        <f>'4.3.3 Input Sheet'!Q164</f>
        <v>0</v>
      </c>
      <c r="R164" s="40"/>
      <c r="T164" s="29">
        <f>'4.3.3 Input Sheet'!T164</f>
        <v>0</v>
      </c>
      <c r="U164" s="29">
        <f>'4.3.3 Input Sheet'!U164</f>
        <v>0</v>
      </c>
      <c r="V164" s="29">
        <f>'4.3.3 Input Sheet'!V164</f>
        <v>0</v>
      </c>
      <c r="W164" s="29">
        <f>'4.3.3 Input Sheet'!W164</f>
        <v>46.2</v>
      </c>
      <c r="X164" s="29">
        <f>'4.3.3 Input Sheet'!X164</f>
        <v>30.8</v>
      </c>
      <c r="Y164" s="40"/>
      <c r="AA164" s="29">
        <f>'4.3.3 Input Sheet'!AA164</f>
        <v>0</v>
      </c>
      <c r="AB164" s="29">
        <f>'4.3.3 Input Sheet'!AB164</f>
        <v>12.32</v>
      </c>
      <c r="AC164" s="29">
        <f>'4.3.3 Input Sheet'!AC164</f>
        <v>36.96</v>
      </c>
      <c r="AD164" s="29">
        <f>'4.3.3 Input Sheet'!AD164</f>
        <v>27.720000000000002</v>
      </c>
      <c r="AE164" s="29">
        <f>'4.3.3 Input Sheet'!AE164</f>
        <v>0</v>
      </c>
      <c r="AF164" s="40"/>
      <c r="AH164" s="29">
        <f>'4.3.3 Input Sheet'!AH164</f>
        <v>0</v>
      </c>
      <c r="AI164" s="29">
        <f>'4.3.3 Input Sheet'!AI164</f>
        <v>0</v>
      </c>
      <c r="AJ164" s="29">
        <f>'4.3.3 Input Sheet'!AJ164</f>
        <v>0</v>
      </c>
      <c r="AK164" s="29">
        <f>'4.3.3 Input Sheet'!AK164</f>
        <v>27.720000000000002</v>
      </c>
      <c r="AL164" s="29">
        <f>'4.3.3 Input Sheet'!AL164</f>
        <v>49.28</v>
      </c>
      <c r="AM164" s="40"/>
      <c r="AO164" s="9" t="str">
        <f>+'4.3.1 Risk Matrix'!L$17</f>
        <v>RI5</v>
      </c>
      <c r="AP164" s="9" t="str">
        <f>+'4.3.1 Risk Matrix'!M$17</f>
        <v>RI4</v>
      </c>
      <c r="AQ164" s="9" t="str">
        <f>+'4.3.1 Risk Matrix'!N$17</f>
        <v>RI3</v>
      </c>
      <c r="AR164" s="9" t="str">
        <f>+'4.3.1 Risk Matrix'!O$17</f>
        <v>RI2</v>
      </c>
      <c r="AS164" s="9" t="str">
        <f>+'4.3.1 Risk Matrix'!P$17</f>
        <v>RI2</v>
      </c>
      <c r="AV164" s="21" t="str">
        <f t="shared" si="162"/>
        <v>PRSs</v>
      </c>
      <c r="AW164" s="21" t="str">
        <f t="shared" si="163"/>
        <v>Electrical System</v>
      </c>
      <c r="AX164" s="21" t="str">
        <f t="shared" si="164"/>
        <v>PRSsElectrical System</v>
      </c>
      <c r="AY164" s="21">
        <f t="shared" si="165"/>
        <v>0</v>
      </c>
      <c r="AZ164" s="21">
        <f t="shared" si="166"/>
        <v>77</v>
      </c>
      <c r="BA164" s="21">
        <f t="shared" si="167"/>
        <v>0</v>
      </c>
      <c r="BB164" s="21">
        <f t="shared" si="168"/>
        <v>0</v>
      </c>
      <c r="BC164" s="21">
        <f t="shared" si="169"/>
        <v>0</v>
      </c>
      <c r="BF164" s="21">
        <f t="shared" si="170"/>
        <v>0</v>
      </c>
      <c r="BG164" s="21">
        <f t="shared" si="171"/>
        <v>46.2</v>
      </c>
      <c r="BH164" s="21">
        <f t="shared" si="172"/>
        <v>30.8</v>
      </c>
      <c r="BI164" s="21">
        <f t="shared" si="173"/>
        <v>0</v>
      </c>
      <c r="BJ164" s="21">
        <f t="shared" si="174"/>
        <v>0</v>
      </c>
      <c r="BM164" s="21">
        <f t="shared" si="175"/>
        <v>0</v>
      </c>
      <c r="BN164" s="21">
        <f t="shared" si="176"/>
        <v>77</v>
      </c>
      <c r="BO164" s="21">
        <f t="shared" si="177"/>
        <v>0</v>
      </c>
      <c r="BP164" s="21">
        <f t="shared" si="178"/>
        <v>0</v>
      </c>
      <c r="BQ164" s="21">
        <f t="shared" si="179"/>
        <v>0</v>
      </c>
      <c r="BT164" s="21">
        <f t="shared" si="180"/>
        <v>0</v>
      </c>
      <c r="BU164" s="21">
        <f t="shared" si="181"/>
        <v>27.720000000000002</v>
      </c>
      <c r="BV164" s="21">
        <f t="shared" si="182"/>
        <v>36.96</v>
      </c>
      <c r="BW164" s="21">
        <f t="shared" si="183"/>
        <v>12.32</v>
      </c>
      <c r="BX164" s="21">
        <f t="shared" si="184"/>
        <v>0</v>
      </c>
      <c r="CA164" s="21">
        <f t="shared" si="185"/>
        <v>0</v>
      </c>
      <c r="CB164" s="21">
        <f t="shared" si="186"/>
        <v>77</v>
      </c>
      <c r="CC164" s="21">
        <f t="shared" si="187"/>
        <v>0</v>
      </c>
      <c r="CD164" s="21">
        <f t="shared" si="188"/>
        <v>0</v>
      </c>
      <c r="CE164" s="21">
        <f t="shared" si="189"/>
        <v>0</v>
      </c>
    </row>
    <row r="165" spans="1:83" ht="15.75" thickBot="1">
      <c r="A165" s="185"/>
      <c r="B165" s="179"/>
      <c r="C165" s="37" t="s">
        <v>61</v>
      </c>
      <c r="D165" s="38" t="s">
        <v>45</v>
      </c>
      <c r="E165" s="39"/>
      <c r="F165" s="29">
        <f>'4.3.3 Input Sheet'!F165</f>
        <v>0</v>
      </c>
      <c r="G165" s="29">
        <f>'4.3.3 Input Sheet'!G165</f>
        <v>4</v>
      </c>
      <c r="H165" s="29">
        <f>'4.3.3 Input Sheet'!H165</f>
        <v>0</v>
      </c>
      <c r="I165" s="29">
        <f>'4.3.3 Input Sheet'!I165</f>
        <v>73</v>
      </c>
      <c r="J165" s="29">
        <f>'4.3.3 Input Sheet'!J165</f>
        <v>0</v>
      </c>
      <c r="K165" s="40"/>
      <c r="M165" s="29">
        <f>'4.3.3 Input Sheet'!M165</f>
        <v>1.6</v>
      </c>
      <c r="N165" s="29">
        <f>'4.3.3 Input Sheet'!N165</f>
        <v>2.4</v>
      </c>
      <c r="O165" s="29">
        <f>'4.3.3 Input Sheet'!O165</f>
        <v>29.200000000000003</v>
      </c>
      <c r="P165" s="29">
        <f>'4.3.3 Input Sheet'!P165</f>
        <v>43.8</v>
      </c>
      <c r="Q165" s="29">
        <f>'4.3.3 Input Sheet'!Q165</f>
        <v>0</v>
      </c>
      <c r="R165" s="40"/>
      <c r="T165" s="29">
        <f>'4.3.3 Input Sheet'!T165</f>
        <v>0</v>
      </c>
      <c r="U165" s="29">
        <f>'4.3.3 Input Sheet'!U165</f>
        <v>2.4</v>
      </c>
      <c r="V165" s="29">
        <f>'4.3.3 Input Sheet'!V165</f>
        <v>1.6</v>
      </c>
      <c r="W165" s="29">
        <f>'4.3.3 Input Sheet'!W165</f>
        <v>43.8</v>
      </c>
      <c r="X165" s="29">
        <f>'4.3.3 Input Sheet'!X165</f>
        <v>29.200000000000003</v>
      </c>
      <c r="Y165" s="40"/>
      <c r="AA165" s="29">
        <f>'4.3.3 Input Sheet'!AA165</f>
        <v>2.56</v>
      </c>
      <c r="AB165" s="29">
        <f>'4.3.3 Input Sheet'!AB165</f>
        <v>13.120000000000001</v>
      </c>
      <c r="AC165" s="29">
        <f>'4.3.3 Input Sheet'!AC165</f>
        <v>35.04</v>
      </c>
      <c r="AD165" s="29">
        <f>'4.3.3 Input Sheet'!AD165</f>
        <v>26.279999999999998</v>
      </c>
      <c r="AE165" s="29">
        <f>'4.3.3 Input Sheet'!AE165</f>
        <v>0</v>
      </c>
      <c r="AF165" s="40"/>
      <c r="AH165" s="29">
        <f>'4.3.3 Input Sheet'!AH165</f>
        <v>0</v>
      </c>
      <c r="AI165" s="29">
        <f>'4.3.3 Input Sheet'!AI165</f>
        <v>1.44</v>
      </c>
      <c r="AJ165" s="29">
        <f>'4.3.3 Input Sheet'!AJ165</f>
        <v>1.92</v>
      </c>
      <c r="AK165" s="29">
        <f>'4.3.3 Input Sheet'!AK165</f>
        <v>26.919999999999998</v>
      </c>
      <c r="AL165" s="29">
        <f>'4.3.3 Input Sheet'!AL165</f>
        <v>46.72</v>
      </c>
      <c r="AM165" s="40"/>
      <c r="AO165" s="9" t="str">
        <f>+'4.3.1 Risk Matrix'!L$16</f>
        <v>RI4</v>
      </c>
      <c r="AP165" s="9" t="str">
        <f>+'4.3.1 Risk Matrix'!M$16</f>
        <v>RI3</v>
      </c>
      <c r="AQ165" s="9" t="str">
        <f>+'4.3.1 Risk Matrix'!N$16</f>
        <v>RI2</v>
      </c>
      <c r="AR165" s="9" t="str">
        <f>+'4.3.1 Risk Matrix'!O$16</f>
        <v>RI1</v>
      </c>
      <c r="AS165" s="9" t="str">
        <f>+'4.3.1 Risk Matrix'!P$16</f>
        <v>RI1</v>
      </c>
      <c r="AV165" s="21" t="str">
        <f t="shared" ref="AV165:AV196" si="190">IF(ISBLANK(B165),AV164,B165)</f>
        <v>PRSs</v>
      </c>
      <c r="AW165" s="21" t="str">
        <f t="shared" ref="AW165:AW196" si="191">IF(ISBLANK(C165),AW164,C165)</f>
        <v>Instrumentation System</v>
      </c>
      <c r="AX165" s="21" t="str">
        <f t="shared" si="164"/>
        <v>PRSsInstrumentation System</v>
      </c>
      <c r="AY165" s="21">
        <f t="shared" si="165"/>
        <v>73</v>
      </c>
      <c r="AZ165" s="21">
        <f t="shared" si="166"/>
        <v>0</v>
      </c>
      <c r="BA165" s="21">
        <f t="shared" si="167"/>
        <v>4</v>
      </c>
      <c r="BB165" s="21">
        <f t="shared" si="168"/>
        <v>0</v>
      </c>
      <c r="BC165" s="21">
        <f t="shared" si="169"/>
        <v>0</v>
      </c>
      <c r="BF165" s="21">
        <f t="shared" si="170"/>
        <v>43.8</v>
      </c>
      <c r="BG165" s="21">
        <f t="shared" si="171"/>
        <v>29.200000000000003</v>
      </c>
      <c r="BH165" s="21">
        <f t="shared" si="172"/>
        <v>2.4</v>
      </c>
      <c r="BI165" s="21">
        <f t="shared" si="173"/>
        <v>1.6</v>
      </c>
      <c r="BJ165" s="21">
        <f t="shared" si="174"/>
        <v>0</v>
      </c>
      <c r="BM165" s="21">
        <f t="shared" si="175"/>
        <v>73</v>
      </c>
      <c r="BN165" s="21">
        <f t="shared" si="176"/>
        <v>1.6</v>
      </c>
      <c r="BO165" s="21">
        <f t="shared" si="177"/>
        <v>2.4</v>
      </c>
      <c r="BP165" s="21">
        <f t="shared" si="178"/>
        <v>0</v>
      </c>
      <c r="BQ165" s="21">
        <f t="shared" si="179"/>
        <v>0</v>
      </c>
      <c r="BT165" s="21">
        <f t="shared" si="180"/>
        <v>26.279999999999998</v>
      </c>
      <c r="BU165" s="21">
        <f t="shared" si="181"/>
        <v>35.04</v>
      </c>
      <c r="BV165" s="21">
        <f t="shared" si="182"/>
        <v>13.120000000000001</v>
      </c>
      <c r="BW165" s="21">
        <f t="shared" si="183"/>
        <v>2.56</v>
      </c>
      <c r="BX165" s="21">
        <f t="shared" si="184"/>
        <v>0</v>
      </c>
      <c r="CA165" s="21">
        <f t="shared" si="185"/>
        <v>73.64</v>
      </c>
      <c r="CB165" s="21">
        <f t="shared" si="186"/>
        <v>1.92</v>
      </c>
      <c r="CC165" s="21">
        <f t="shared" si="187"/>
        <v>1.44</v>
      </c>
      <c r="CD165" s="21">
        <f t="shared" si="188"/>
        <v>0</v>
      </c>
      <c r="CE165" s="21">
        <f t="shared" si="189"/>
        <v>0</v>
      </c>
    </row>
    <row r="166" spans="1:83">
      <c r="A166" s="185"/>
      <c r="B166" s="179"/>
      <c r="C166" s="41" t="s">
        <v>36</v>
      </c>
      <c r="D166" s="32" t="s">
        <v>37</v>
      </c>
      <c r="E166" s="27" t="str">
        <f>+E122</f>
        <v>Very High</v>
      </c>
      <c r="F166" s="33"/>
      <c r="G166" s="34"/>
      <c r="H166" s="34"/>
      <c r="I166" s="34"/>
      <c r="J166" s="35"/>
      <c r="K166" s="36">
        <f>'4.3.3 Input Sheet'!K166</f>
        <v>38</v>
      </c>
      <c r="M166" s="33"/>
      <c r="N166" s="34"/>
      <c r="O166" s="34"/>
      <c r="P166" s="34"/>
      <c r="Q166" s="35"/>
      <c r="R166" s="36">
        <f>'4.3.3 Input Sheet'!R166</f>
        <v>38</v>
      </c>
      <c r="T166" s="33"/>
      <c r="U166" s="34"/>
      <c r="V166" s="34"/>
      <c r="W166" s="34"/>
      <c r="X166" s="35"/>
      <c r="Y166" s="36">
        <f>'4.3.3 Input Sheet'!Y166</f>
        <v>38</v>
      </c>
      <c r="AA166" s="33"/>
      <c r="AB166" s="34"/>
      <c r="AC166" s="34"/>
      <c r="AD166" s="34"/>
      <c r="AE166" s="35"/>
      <c r="AF166" s="36">
        <f>'4.3.3 Input Sheet'!AF166</f>
        <v>38</v>
      </c>
      <c r="AH166" s="33"/>
      <c r="AI166" s="34"/>
      <c r="AJ166" s="34"/>
      <c r="AK166" s="34"/>
      <c r="AL166" s="35"/>
      <c r="AM166" s="36">
        <f>'4.3.3 Input Sheet'!AM166</f>
        <v>38</v>
      </c>
      <c r="AO166" s="9" t="str">
        <f>+'4.3.1 Risk Matrix'!L$16</f>
        <v>RI4</v>
      </c>
      <c r="AP166" s="9" t="str">
        <f>+'4.3.1 Risk Matrix'!M$16</f>
        <v>RI3</v>
      </c>
      <c r="AQ166" s="9" t="str">
        <f>+'4.3.1 Risk Matrix'!N$16</f>
        <v>RI2</v>
      </c>
      <c r="AR166" s="9" t="str">
        <f>+'4.3.1 Risk Matrix'!O$16</f>
        <v>RI1</v>
      </c>
      <c r="AS166" s="9" t="str">
        <f>+'4.3.1 Risk Matrix'!P$16</f>
        <v>RI1</v>
      </c>
      <c r="AV166" s="21" t="str">
        <f t="shared" si="190"/>
        <v>PRSs</v>
      </c>
      <c r="AW166" s="21" t="str">
        <f t="shared" si="191"/>
        <v>Asset Level</v>
      </c>
      <c r="AX166" s="21" t="str">
        <f t="shared" si="164"/>
        <v>PRSsAsset Level</v>
      </c>
      <c r="AY166" s="21">
        <f t="shared" si="165"/>
        <v>0</v>
      </c>
      <c r="AZ166" s="21">
        <f t="shared" si="166"/>
        <v>0</v>
      </c>
      <c r="BA166" s="21">
        <f t="shared" si="167"/>
        <v>0</v>
      </c>
      <c r="BB166" s="21">
        <f t="shared" si="168"/>
        <v>0</v>
      </c>
      <c r="BC166" s="21">
        <f t="shared" si="169"/>
        <v>0</v>
      </c>
      <c r="BF166" s="21">
        <f t="shared" si="170"/>
        <v>0</v>
      </c>
      <c r="BG166" s="21">
        <f t="shared" si="171"/>
        <v>0</v>
      </c>
      <c r="BH166" s="21">
        <f t="shared" si="172"/>
        <v>0</v>
      </c>
      <c r="BI166" s="21">
        <f t="shared" si="173"/>
        <v>0</v>
      </c>
      <c r="BJ166" s="21">
        <f t="shared" si="174"/>
        <v>0</v>
      </c>
      <c r="BM166" s="21">
        <f t="shared" si="175"/>
        <v>0</v>
      </c>
      <c r="BN166" s="21">
        <f t="shared" si="176"/>
        <v>0</v>
      </c>
      <c r="BO166" s="21">
        <f t="shared" si="177"/>
        <v>0</v>
      </c>
      <c r="BP166" s="21">
        <f t="shared" si="178"/>
        <v>0</v>
      </c>
      <c r="BQ166" s="21">
        <f t="shared" si="179"/>
        <v>0</v>
      </c>
      <c r="BT166" s="21">
        <f t="shared" si="180"/>
        <v>0</v>
      </c>
      <c r="BU166" s="21">
        <f t="shared" si="181"/>
        <v>0</v>
      </c>
      <c r="BV166" s="21">
        <f t="shared" si="182"/>
        <v>0</v>
      </c>
      <c r="BW166" s="21">
        <f t="shared" si="183"/>
        <v>0</v>
      </c>
      <c r="BX166" s="21">
        <f t="shared" si="184"/>
        <v>0</v>
      </c>
      <c r="CA166" s="21">
        <f t="shared" si="185"/>
        <v>0</v>
      </c>
      <c r="CB166" s="21">
        <f t="shared" si="186"/>
        <v>0</v>
      </c>
      <c r="CC166" s="21">
        <f t="shared" si="187"/>
        <v>0</v>
      </c>
      <c r="CD166" s="21">
        <f t="shared" si="188"/>
        <v>0</v>
      </c>
      <c r="CE166" s="21">
        <f t="shared" si="189"/>
        <v>0</v>
      </c>
    </row>
    <row r="167" spans="1:83">
      <c r="A167" s="185"/>
      <c r="B167" s="179"/>
      <c r="C167" s="37" t="s">
        <v>52</v>
      </c>
      <c r="D167" s="38" t="s">
        <v>43</v>
      </c>
      <c r="E167" s="39"/>
      <c r="F167" s="29">
        <f>'4.3.3 Input Sheet'!F167</f>
        <v>0</v>
      </c>
      <c r="G167" s="29">
        <f>'4.3.3 Input Sheet'!G167</f>
        <v>56</v>
      </c>
      <c r="H167" s="29">
        <f>'4.3.3 Input Sheet'!H167</f>
        <v>0</v>
      </c>
      <c r="I167" s="29">
        <f>'4.3.3 Input Sheet'!I167</f>
        <v>1</v>
      </c>
      <c r="J167" s="29">
        <f>'4.3.3 Input Sheet'!J167</f>
        <v>0</v>
      </c>
      <c r="K167" s="40"/>
      <c r="M167" s="29">
        <f>'4.3.3 Input Sheet'!M167</f>
        <v>22.400000000000002</v>
      </c>
      <c r="N167" s="29">
        <f>'4.3.3 Input Sheet'!N167</f>
        <v>33.599999999999994</v>
      </c>
      <c r="O167" s="29">
        <f>'4.3.3 Input Sheet'!O167</f>
        <v>0.4</v>
      </c>
      <c r="P167" s="29">
        <f>'4.3.3 Input Sheet'!P167</f>
        <v>0.6</v>
      </c>
      <c r="Q167" s="29">
        <f>'4.3.3 Input Sheet'!Q167</f>
        <v>0</v>
      </c>
      <c r="R167" s="40"/>
      <c r="T167" s="29">
        <f>'4.3.3 Input Sheet'!T167</f>
        <v>0</v>
      </c>
      <c r="U167" s="29">
        <f>'4.3.3 Input Sheet'!U167</f>
        <v>33.599999999999994</v>
      </c>
      <c r="V167" s="29">
        <f>'4.3.3 Input Sheet'!V167</f>
        <v>22.400000000000002</v>
      </c>
      <c r="W167" s="29">
        <f>'4.3.3 Input Sheet'!W167</f>
        <v>0.6</v>
      </c>
      <c r="X167" s="29">
        <f>'4.3.3 Input Sheet'!X167</f>
        <v>0.4</v>
      </c>
      <c r="Y167" s="40"/>
      <c r="AA167" s="29">
        <f>'4.3.3 Input Sheet'!AA167</f>
        <v>35.840000000000003</v>
      </c>
      <c r="AB167" s="29">
        <f>'4.3.3 Input Sheet'!AB167</f>
        <v>20.319999999999993</v>
      </c>
      <c r="AC167" s="29">
        <f>'4.3.3 Input Sheet'!AC167</f>
        <v>0.48</v>
      </c>
      <c r="AD167" s="29">
        <f>'4.3.3 Input Sheet'!AD167</f>
        <v>0.36</v>
      </c>
      <c r="AE167" s="29">
        <f>'4.3.3 Input Sheet'!AE167</f>
        <v>0</v>
      </c>
      <c r="AF167" s="40"/>
      <c r="AH167" s="29">
        <f>'4.3.3 Input Sheet'!AH167</f>
        <v>0</v>
      </c>
      <c r="AI167" s="29">
        <f>'4.3.3 Input Sheet'!AI167</f>
        <v>20.159999999999997</v>
      </c>
      <c r="AJ167" s="29">
        <f>'4.3.3 Input Sheet'!AJ167</f>
        <v>26.880000000000003</v>
      </c>
      <c r="AK167" s="29">
        <f>'4.3.3 Input Sheet'!AK167</f>
        <v>9.32</v>
      </c>
      <c r="AL167" s="29">
        <f>'4.3.3 Input Sheet'!AL167</f>
        <v>0.64</v>
      </c>
      <c r="AM167" s="40"/>
      <c r="AO167" s="9" t="str">
        <f>+'4.3.1 Risk Matrix'!L$16</f>
        <v>RI4</v>
      </c>
      <c r="AP167" s="9" t="str">
        <f>+'4.3.1 Risk Matrix'!M$16</f>
        <v>RI3</v>
      </c>
      <c r="AQ167" s="9" t="str">
        <f>+'4.3.1 Risk Matrix'!N$16</f>
        <v>RI2</v>
      </c>
      <c r="AR167" s="9" t="str">
        <f>+'4.3.1 Risk Matrix'!O$16</f>
        <v>RI1</v>
      </c>
      <c r="AS167" s="9" t="str">
        <f>+'4.3.1 Risk Matrix'!P$16</f>
        <v>RI1</v>
      </c>
      <c r="AV167" s="21" t="str">
        <f t="shared" si="190"/>
        <v>PRSs</v>
      </c>
      <c r="AW167" s="21" t="str">
        <f t="shared" si="191"/>
        <v>Regulators System</v>
      </c>
      <c r="AX167" s="21" t="str">
        <f t="shared" si="164"/>
        <v>PRSsRegulators System</v>
      </c>
      <c r="AY167" s="21">
        <f t="shared" si="165"/>
        <v>1</v>
      </c>
      <c r="AZ167" s="21">
        <f t="shared" si="166"/>
        <v>0</v>
      </c>
      <c r="BA167" s="21">
        <f t="shared" si="167"/>
        <v>56</v>
      </c>
      <c r="BB167" s="21">
        <f t="shared" si="168"/>
        <v>0</v>
      </c>
      <c r="BC167" s="21">
        <f t="shared" si="169"/>
        <v>0</v>
      </c>
      <c r="BF167" s="21">
        <f t="shared" si="170"/>
        <v>0.6</v>
      </c>
      <c r="BG167" s="21">
        <f t="shared" si="171"/>
        <v>0.4</v>
      </c>
      <c r="BH167" s="21">
        <f t="shared" si="172"/>
        <v>33.599999999999994</v>
      </c>
      <c r="BI167" s="21">
        <f t="shared" si="173"/>
        <v>22.400000000000002</v>
      </c>
      <c r="BJ167" s="21">
        <f t="shared" si="174"/>
        <v>0</v>
      </c>
      <c r="BM167" s="21">
        <f t="shared" si="175"/>
        <v>1</v>
      </c>
      <c r="BN167" s="21">
        <f t="shared" si="176"/>
        <v>22.400000000000002</v>
      </c>
      <c r="BO167" s="21">
        <f t="shared" si="177"/>
        <v>33.599999999999994</v>
      </c>
      <c r="BP167" s="21">
        <f t="shared" si="178"/>
        <v>0</v>
      </c>
      <c r="BQ167" s="21">
        <f t="shared" si="179"/>
        <v>0</v>
      </c>
      <c r="BT167" s="21">
        <f t="shared" si="180"/>
        <v>0.36</v>
      </c>
      <c r="BU167" s="21">
        <f t="shared" si="181"/>
        <v>0.48</v>
      </c>
      <c r="BV167" s="21">
        <f t="shared" si="182"/>
        <v>20.319999999999993</v>
      </c>
      <c r="BW167" s="21">
        <f t="shared" si="183"/>
        <v>35.840000000000003</v>
      </c>
      <c r="BX167" s="21">
        <f t="shared" si="184"/>
        <v>0</v>
      </c>
      <c r="CA167" s="21">
        <f t="shared" si="185"/>
        <v>9.9600000000000009</v>
      </c>
      <c r="CB167" s="21">
        <f t="shared" si="186"/>
        <v>26.880000000000003</v>
      </c>
      <c r="CC167" s="21">
        <f t="shared" si="187"/>
        <v>20.159999999999997</v>
      </c>
      <c r="CD167" s="21">
        <f t="shared" si="188"/>
        <v>0</v>
      </c>
      <c r="CE167" s="21">
        <f t="shared" si="189"/>
        <v>0</v>
      </c>
    </row>
    <row r="168" spans="1:83">
      <c r="A168" s="185"/>
      <c r="B168" s="179"/>
      <c r="C168" s="37" t="s">
        <v>53</v>
      </c>
      <c r="D168" s="38" t="s">
        <v>43</v>
      </c>
      <c r="E168" s="39"/>
      <c r="F168" s="29">
        <f>'4.3.3 Input Sheet'!F168</f>
        <v>0</v>
      </c>
      <c r="G168" s="29">
        <f>'4.3.3 Input Sheet'!G168</f>
        <v>53</v>
      </c>
      <c r="H168" s="29">
        <f>'4.3.3 Input Sheet'!H168</f>
        <v>0</v>
      </c>
      <c r="I168" s="29">
        <f>'4.3.3 Input Sheet'!I168</f>
        <v>1</v>
      </c>
      <c r="J168" s="29">
        <f>'4.3.3 Input Sheet'!J168</f>
        <v>0</v>
      </c>
      <c r="K168" s="40"/>
      <c r="M168" s="29">
        <f>'4.3.3 Input Sheet'!M168</f>
        <v>21.200000000000003</v>
      </c>
      <c r="N168" s="29">
        <f>'4.3.3 Input Sheet'!N168</f>
        <v>31.799999999999997</v>
      </c>
      <c r="O168" s="29">
        <f>'4.3.3 Input Sheet'!O168</f>
        <v>0.4</v>
      </c>
      <c r="P168" s="29">
        <f>'4.3.3 Input Sheet'!P168</f>
        <v>0.6</v>
      </c>
      <c r="Q168" s="29">
        <f>'4.3.3 Input Sheet'!Q168</f>
        <v>0</v>
      </c>
      <c r="R168" s="40"/>
      <c r="T168" s="29">
        <f>'4.3.3 Input Sheet'!T168</f>
        <v>0</v>
      </c>
      <c r="U168" s="29">
        <f>'4.3.3 Input Sheet'!U168</f>
        <v>31.799999999999997</v>
      </c>
      <c r="V168" s="29">
        <f>'4.3.3 Input Sheet'!V168</f>
        <v>21.200000000000003</v>
      </c>
      <c r="W168" s="29">
        <f>'4.3.3 Input Sheet'!W168</f>
        <v>0.6</v>
      </c>
      <c r="X168" s="29">
        <f>'4.3.3 Input Sheet'!X168</f>
        <v>0.4</v>
      </c>
      <c r="Y168" s="40"/>
      <c r="AA168" s="29">
        <f>'4.3.3 Input Sheet'!AA168</f>
        <v>33.92</v>
      </c>
      <c r="AB168" s="29">
        <f>'4.3.3 Input Sheet'!AB168</f>
        <v>19.239999999999998</v>
      </c>
      <c r="AC168" s="29">
        <f>'4.3.3 Input Sheet'!AC168</f>
        <v>0.48</v>
      </c>
      <c r="AD168" s="29">
        <f>'4.3.3 Input Sheet'!AD168</f>
        <v>0.36</v>
      </c>
      <c r="AE168" s="29">
        <f>'4.3.3 Input Sheet'!AE168</f>
        <v>0</v>
      </c>
      <c r="AF168" s="40"/>
      <c r="AH168" s="29">
        <f>'4.3.3 Input Sheet'!AH168</f>
        <v>0</v>
      </c>
      <c r="AI168" s="29">
        <f>'4.3.3 Input Sheet'!AI168</f>
        <v>19.079999999999998</v>
      </c>
      <c r="AJ168" s="29">
        <f>'4.3.3 Input Sheet'!AJ168</f>
        <v>25.439999999999998</v>
      </c>
      <c r="AK168" s="29">
        <f>'4.3.3 Input Sheet'!AK168</f>
        <v>8.8400000000000016</v>
      </c>
      <c r="AL168" s="29">
        <f>'4.3.3 Input Sheet'!AL168</f>
        <v>0.64</v>
      </c>
      <c r="AM168" s="40"/>
      <c r="AO168" s="9" t="str">
        <f>+'4.3.1 Risk Matrix'!L$16</f>
        <v>RI4</v>
      </c>
      <c r="AP168" s="9" t="str">
        <f>+'4.3.1 Risk Matrix'!M$16</f>
        <v>RI3</v>
      </c>
      <c r="AQ168" s="9" t="str">
        <f>+'4.3.1 Risk Matrix'!N$16</f>
        <v>RI2</v>
      </c>
      <c r="AR168" s="9" t="str">
        <f>+'4.3.1 Risk Matrix'!O$16</f>
        <v>RI1</v>
      </c>
      <c r="AS168" s="9" t="str">
        <f>+'4.3.1 Risk Matrix'!P$16</f>
        <v>RI1</v>
      </c>
      <c r="AV168" s="21" t="str">
        <f t="shared" si="190"/>
        <v>PRSs</v>
      </c>
      <c r="AW168" s="21" t="str">
        <f t="shared" si="191"/>
        <v>Slam Shut System</v>
      </c>
      <c r="AX168" s="21" t="str">
        <f t="shared" si="164"/>
        <v>PRSsSlam Shut System</v>
      </c>
      <c r="AY168" s="21">
        <f t="shared" si="165"/>
        <v>1</v>
      </c>
      <c r="AZ168" s="21">
        <f t="shared" si="166"/>
        <v>0</v>
      </c>
      <c r="BA168" s="21">
        <f t="shared" si="167"/>
        <v>53</v>
      </c>
      <c r="BB168" s="21">
        <f t="shared" si="168"/>
        <v>0</v>
      </c>
      <c r="BC168" s="21">
        <f t="shared" si="169"/>
        <v>0</v>
      </c>
      <c r="BF168" s="21">
        <f t="shared" si="170"/>
        <v>0.6</v>
      </c>
      <c r="BG168" s="21">
        <f t="shared" si="171"/>
        <v>0.4</v>
      </c>
      <c r="BH168" s="21">
        <f t="shared" si="172"/>
        <v>31.799999999999997</v>
      </c>
      <c r="BI168" s="21">
        <f t="shared" si="173"/>
        <v>21.200000000000003</v>
      </c>
      <c r="BJ168" s="21">
        <f t="shared" si="174"/>
        <v>0</v>
      </c>
      <c r="BM168" s="21">
        <f t="shared" si="175"/>
        <v>1</v>
      </c>
      <c r="BN168" s="21">
        <f t="shared" si="176"/>
        <v>21.200000000000003</v>
      </c>
      <c r="BO168" s="21">
        <f t="shared" si="177"/>
        <v>31.799999999999997</v>
      </c>
      <c r="BP168" s="21">
        <f t="shared" si="178"/>
        <v>0</v>
      </c>
      <c r="BQ168" s="21">
        <f t="shared" si="179"/>
        <v>0</v>
      </c>
      <c r="BT168" s="21">
        <f t="shared" si="180"/>
        <v>0.36</v>
      </c>
      <c r="BU168" s="21">
        <f t="shared" si="181"/>
        <v>0.48</v>
      </c>
      <c r="BV168" s="21">
        <f t="shared" si="182"/>
        <v>19.239999999999998</v>
      </c>
      <c r="BW168" s="21">
        <f t="shared" si="183"/>
        <v>33.92</v>
      </c>
      <c r="BX168" s="21">
        <f t="shared" si="184"/>
        <v>0</v>
      </c>
      <c r="CA168" s="21">
        <f t="shared" si="185"/>
        <v>9.4800000000000022</v>
      </c>
      <c r="CB168" s="21">
        <f t="shared" si="186"/>
        <v>25.439999999999998</v>
      </c>
      <c r="CC168" s="21">
        <f t="shared" si="187"/>
        <v>19.079999999999998</v>
      </c>
      <c r="CD168" s="21">
        <f t="shared" si="188"/>
        <v>0</v>
      </c>
      <c r="CE168" s="21">
        <f t="shared" si="189"/>
        <v>0</v>
      </c>
    </row>
    <row r="169" spans="1:83">
      <c r="A169" s="185"/>
      <c r="B169" s="179"/>
      <c r="C169" s="37" t="s">
        <v>54</v>
      </c>
      <c r="D169" s="38" t="s">
        <v>43</v>
      </c>
      <c r="E169" s="39"/>
      <c r="F169" s="29">
        <f>'4.3.3 Input Sheet'!F169</f>
        <v>0</v>
      </c>
      <c r="G169" s="29">
        <f>'4.3.3 Input Sheet'!G169</f>
        <v>38</v>
      </c>
      <c r="H169" s="29">
        <f>'4.3.3 Input Sheet'!H169</f>
        <v>0</v>
      </c>
      <c r="I169" s="29">
        <f>'4.3.3 Input Sheet'!I169</f>
        <v>1</v>
      </c>
      <c r="J169" s="29">
        <f>'4.3.3 Input Sheet'!J169</f>
        <v>0</v>
      </c>
      <c r="K169" s="40"/>
      <c r="M169" s="29">
        <f>'4.3.3 Input Sheet'!M169</f>
        <v>15.200000000000001</v>
      </c>
      <c r="N169" s="29">
        <f>'4.3.3 Input Sheet'!N169</f>
        <v>22.799999999999997</v>
      </c>
      <c r="O169" s="29">
        <f>'4.3.3 Input Sheet'!O169</f>
        <v>0.4</v>
      </c>
      <c r="P169" s="29">
        <f>'4.3.3 Input Sheet'!P169</f>
        <v>0.6</v>
      </c>
      <c r="Q169" s="29">
        <f>'4.3.3 Input Sheet'!Q169</f>
        <v>0</v>
      </c>
      <c r="R169" s="40"/>
      <c r="T169" s="29">
        <f>'4.3.3 Input Sheet'!T169</f>
        <v>0</v>
      </c>
      <c r="U169" s="29">
        <f>'4.3.3 Input Sheet'!U169</f>
        <v>22.799999999999997</v>
      </c>
      <c r="V169" s="29">
        <f>'4.3.3 Input Sheet'!V169</f>
        <v>15.200000000000001</v>
      </c>
      <c r="W169" s="29">
        <f>'4.3.3 Input Sheet'!W169</f>
        <v>0.6</v>
      </c>
      <c r="X169" s="29">
        <f>'4.3.3 Input Sheet'!X169</f>
        <v>0.4</v>
      </c>
      <c r="Y169" s="40"/>
      <c r="AA169" s="29">
        <f>'4.3.3 Input Sheet'!AA169</f>
        <v>24.32</v>
      </c>
      <c r="AB169" s="29">
        <f>'4.3.3 Input Sheet'!AB169</f>
        <v>13.839999999999998</v>
      </c>
      <c r="AC169" s="29">
        <f>'4.3.3 Input Sheet'!AC169</f>
        <v>0.48</v>
      </c>
      <c r="AD169" s="29">
        <f>'4.3.3 Input Sheet'!AD169</f>
        <v>0.36</v>
      </c>
      <c r="AE169" s="29">
        <f>'4.3.3 Input Sheet'!AE169</f>
        <v>0</v>
      </c>
      <c r="AF169" s="40"/>
      <c r="AH169" s="29">
        <f>'4.3.3 Input Sheet'!AH169</f>
        <v>0</v>
      </c>
      <c r="AI169" s="29">
        <f>'4.3.3 Input Sheet'!AI169</f>
        <v>13.679999999999998</v>
      </c>
      <c r="AJ169" s="29">
        <f>'4.3.3 Input Sheet'!AJ169</f>
        <v>18.239999999999998</v>
      </c>
      <c r="AK169" s="29">
        <f>'4.3.3 Input Sheet'!AK169</f>
        <v>6.44</v>
      </c>
      <c r="AL169" s="29">
        <f>'4.3.3 Input Sheet'!AL169</f>
        <v>0.64</v>
      </c>
      <c r="AM169" s="40"/>
      <c r="AO169" s="9" t="str">
        <f>+'4.3.1 Risk Matrix'!L$16</f>
        <v>RI4</v>
      </c>
      <c r="AP169" s="9" t="str">
        <f>+'4.3.1 Risk Matrix'!M$16</f>
        <v>RI3</v>
      </c>
      <c r="AQ169" s="9" t="str">
        <f>+'4.3.1 Risk Matrix'!N$16</f>
        <v>RI2</v>
      </c>
      <c r="AR169" s="9" t="str">
        <f>+'4.3.1 Risk Matrix'!O$16</f>
        <v>RI1</v>
      </c>
      <c r="AS169" s="9" t="str">
        <f>+'4.3.1 Risk Matrix'!P$16</f>
        <v>RI1</v>
      </c>
      <c r="AV169" s="21" t="str">
        <f t="shared" si="190"/>
        <v>PRSs</v>
      </c>
      <c r="AW169" s="21" t="str">
        <f t="shared" si="191"/>
        <v>Filter System</v>
      </c>
      <c r="AX169" s="21" t="str">
        <f t="shared" si="164"/>
        <v>PRSsFilter System</v>
      </c>
      <c r="AY169" s="21">
        <f t="shared" si="165"/>
        <v>1</v>
      </c>
      <c r="AZ169" s="21">
        <f t="shared" si="166"/>
        <v>0</v>
      </c>
      <c r="BA169" s="21">
        <f t="shared" si="167"/>
        <v>38</v>
      </c>
      <c r="BB169" s="21">
        <f t="shared" si="168"/>
        <v>0</v>
      </c>
      <c r="BC169" s="21">
        <f t="shared" si="169"/>
        <v>0</v>
      </c>
      <c r="BF169" s="21">
        <f t="shared" si="170"/>
        <v>0.6</v>
      </c>
      <c r="BG169" s="21">
        <f t="shared" si="171"/>
        <v>0.4</v>
      </c>
      <c r="BH169" s="21">
        <f t="shared" si="172"/>
        <v>22.799999999999997</v>
      </c>
      <c r="BI169" s="21">
        <f t="shared" si="173"/>
        <v>15.200000000000001</v>
      </c>
      <c r="BJ169" s="21">
        <f t="shared" si="174"/>
        <v>0</v>
      </c>
      <c r="BM169" s="21">
        <f t="shared" si="175"/>
        <v>1</v>
      </c>
      <c r="BN169" s="21">
        <f t="shared" si="176"/>
        <v>15.200000000000001</v>
      </c>
      <c r="BO169" s="21">
        <f t="shared" si="177"/>
        <v>22.799999999999997</v>
      </c>
      <c r="BP169" s="21">
        <f t="shared" si="178"/>
        <v>0</v>
      </c>
      <c r="BQ169" s="21">
        <f t="shared" si="179"/>
        <v>0</v>
      </c>
      <c r="BT169" s="21">
        <f t="shared" si="180"/>
        <v>0.36</v>
      </c>
      <c r="BU169" s="21">
        <f t="shared" si="181"/>
        <v>0.48</v>
      </c>
      <c r="BV169" s="21">
        <f t="shared" si="182"/>
        <v>13.839999999999998</v>
      </c>
      <c r="BW169" s="21">
        <f t="shared" si="183"/>
        <v>24.32</v>
      </c>
      <c r="BX169" s="21">
        <f t="shared" si="184"/>
        <v>0</v>
      </c>
      <c r="CA169" s="21">
        <f t="shared" si="185"/>
        <v>7.08</v>
      </c>
      <c r="CB169" s="21">
        <f t="shared" si="186"/>
        <v>18.239999999999998</v>
      </c>
      <c r="CC169" s="21">
        <f t="shared" si="187"/>
        <v>13.679999999999998</v>
      </c>
      <c r="CD169" s="21">
        <f t="shared" si="188"/>
        <v>0</v>
      </c>
      <c r="CE169" s="21">
        <f t="shared" si="189"/>
        <v>0</v>
      </c>
    </row>
    <row r="170" spans="1:83">
      <c r="A170" s="185"/>
      <c r="B170" s="179"/>
      <c r="C170" s="37" t="s">
        <v>55</v>
      </c>
      <c r="D170" s="38" t="s">
        <v>43</v>
      </c>
      <c r="E170" s="39"/>
      <c r="F170" s="29">
        <f>'4.3.3 Input Sheet'!F170</f>
        <v>0</v>
      </c>
      <c r="G170" s="29">
        <f>'4.3.3 Input Sheet'!G170</f>
        <v>22</v>
      </c>
      <c r="H170" s="29">
        <f>'4.3.3 Input Sheet'!H170</f>
        <v>0</v>
      </c>
      <c r="I170" s="29">
        <f>'4.3.3 Input Sheet'!I170</f>
        <v>16</v>
      </c>
      <c r="J170" s="29">
        <f>'4.3.3 Input Sheet'!J170</f>
        <v>2</v>
      </c>
      <c r="K170" s="40"/>
      <c r="M170" s="29">
        <f>'4.3.3 Input Sheet'!M170</f>
        <v>8.8000000000000007</v>
      </c>
      <c r="N170" s="29">
        <f>'4.3.3 Input Sheet'!N170</f>
        <v>13.2</v>
      </c>
      <c r="O170" s="29">
        <f>'4.3.3 Input Sheet'!O170</f>
        <v>6.4</v>
      </c>
      <c r="P170" s="29">
        <f>'4.3.3 Input Sheet'!P170</f>
        <v>10.4</v>
      </c>
      <c r="Q170" s="29">
        <f>'4.3.3 Input Sheet'!Q170</f>
        <v>1.2</v>
      </c>
      <c r="R170" s="40"/>
      <c r="T170" s="29">
        <f>'4.3.3 Input Sheet'!T170</f>
        <v>0</v>
      </c>
      <c r="U170" s="29">
        <f>'4.3.3 Input Sheet'!U170</f>
        <v>13.2</v>
      </c>
      <c r="V170" s="29">
        <f>'4.3.3 Input Sheet'!V170</f>
        <v>8.8000000000000007</v>
      </c>
      <c r="W170" s="29">
        <f>'4.3.3 Input Sheet'!W170</f>
        <v>9.6</v>
      </c>
      <c r="X170" s="29">
        <f>'4.3.3 Input Sheet'!X170</f>
        <v>8.4</v>
      </c>
      <c r="Y170" s="40"/>
      <c r="AA170" s="29">
        <f>'4.3.3 Input Sheet'!AA170</f>
        <v>14.080000000000002</v>
      </c>
      <c r="AB170" s="29">
        <f>'4.3.3 Input Sheet'!AB170</f>
        <v>10.48</v>
      </c>
      <c r="AC170" s="29">
        <f>'4.3.3 Input Sheet'!AC170</f>
        <v>8</v>
      </c>
      <c r="AD170" s="29">
        <f>'4.3.3 Input Sheet'!AD170</f>
        <v>6.7200000000000006</v>
      </c>
      <c r="AE170" s="29">
        <f>'4.3.3 Input Sheet'!AE170</f>
        <v>0.72</v>
      </c>
      <c r="AF170" s="40"/>
      <c r="AH170" s="29">
        <f>'4.3.3 Input Sheet'!AH170</f>
        <v>0</v>
      </c>
      <c r="AI170" s="29">
        <f>'4.3.3 Input Sheet'!AI170</f>
        <v>7.919999999999999</v>
      </c>
      <c r="AJ170" s="29">
        <f>'4.3.3 Input Sheet'!AJ170</f>
        <v>10.560000000000002</v>
      </c>
      <c r="AK170" s="29">
        <f>'4.3.3 Input Sheet'!AK170</f>
        <v>9.2800000000000011</v>
      </c>
      <c r="AL170" s="29">
        <f>'4.3.3 Input Sheet'!AL170</f>
        <v>12.24</v>
      </c>
      <c r="AM170" s="40"/>
      <c r="AO170" s="9" t="str">
        <f>+'4.3.1 Risk Matrix'!L$16</f>
        <v>RI4</v>
      </c>
      <c r="AP170" s="9" t="str">
        <f>+'4.3.1 Risk Matrix'!M$16</f>
        <v>RI3</v>
      </c>
      <c r="AQ170" s="9" t="str">
        <f>+'4.3.1 Risk Matrix'!N$16</f>
        <v>RI2</v>
      </c>
      <c r="AR170" s="9" t="str">
        <f>+'4.3.1 Risk Matrix'!O$16</f>
        <v>RI1</v>
      </c>
      <c r="AS170" s="9" t="str">
        <f>+'4.3.1 Risk Matrix'!P$16</f>
        <v>RI1</v>
      </c>
      <c r="AV170" s="21" t="str">
        <f t="shared" si="190"/>
        <v>PRSs</v>
      </c>
      <c r="AW170" s="21" t="str">
        <f t="shared" si="191"/>
        <v>Pre-heating System</v>
      </c>
      <c r="AX170" s="21" t="str">
        <f t="shared" si="164"/>
        <v>PRSsPre-heating System</v>
      </c>
      <c r="AY170" s="21">
        <f t="shared" si="165"/>
        <v>18</v>
      </c>
      <c r="AZ170" s="21">
        <f t="shared" si="166"/>
        <v>0</v>
      </c>
      <c r="BA170" s="21">
        <f t="shared" si="167"/>
        <v>22</v>
      </c>
      <c r="BB170" s="21">
        <f t="shared" si="168"/>
        <v>0</v>
      </c>
      <c r="BC170" s="21">
        <f t="shared" si="169"/>
        <v>0</v>
      </c>
      <c r="BF170" s="21">
        <f t="shared" si="170"/>
        <v>11.6</v>
      </c>
      <c r="BG170" s="21">
        <f t="shared" si="171"/>
        <v>6.4</v>
      </c>
      <c r="BH170" s="21">
        <f t="shared" si="172"/>
        <v>13.2</v>
      </c>
      <c r="BI170" s="21">
        <f t="shared" si="173"/>
        <v>8.8000000000000007</v>
      </c>
      <c r="BJ170" s="21">
        <f t="shared" si="174"/>
        <v>0</v>
      </c>
      <c r="BM170" s="21">
        <f t="shared" si="175"/>
        <v>18</v>
      </c>
      <c r="BN170" s="21">
        <f t="shared" si="176"/>
        <v>8.8000000000000007</v>
      </c>
      <c r="BO170" s="21">
        <f t="shared" si="177"/>
        <v>13.2</v>
      </c>
      <c r="BP170" s="21">
        <f t="shared" si="178"/>
        <v>0</v>
      </c>
      <c r="BQ170" s="21">
        <f t="shared" si="179"/>
        <v>0</v>
      </c>
      <c r="BT170" s="21">
        <f t="shared" si="180"/>
        <v>7.44</v>
      </c>
      <c r="BU170" s="21">
        <f t="shared" si="181"/>
        <v>8</v>
      </c>
      <c r="BV170" s="21">
        <f t="shared" si="182"/>
        <v>10.48</v>
      </c>
      <c r="BW170" s="21">
        <f t="shared" si="183"/>
        <v>14.080000000000002</v>
      </c>
      <c r="BX170" s="21">
        <f t="shared" si="184"/>
        <v>0</v>
      </c>
      <c r="CA170" s="21">
        <f t="shared" si="185"/>
        <v>21.520000000000003</v>
      </c>
      <c r="CB170" s="21">
        <f t="shared" si="186"/>
        <v>10.560000000000002</v>
      </c>
      <c r="CC170" s="21">
        <f t="shared" si="187"/>
        <v>7.919999999999999</v>
      </c>
      <c r="CD170" s="21">
        <f t="shared" si="188"/>
        <v>0</v>
      </c>
      <c r="CE170" s="21">
        <f t="shared" si="189"/>
        <v>0</v>
      </c>
    </row>
    <row r="171" spans="1:83">
      <c r="A171" s="185"/>
      <c r="B171" s="179"/>
      <c r="C171" s="37" t="s">
        <v>56</v>
      </c>
      <c r="D171" s="38" t="s">
        <v>43</v>
      </c>
      <c r="E171" s="39"/>
      <c r="F171" s="29">
        <f>'4.3.3 Input Sheet'!F171</f>
        <v>0</v>
      </c>
      <c r="G171" s="29">
        <f>'4.3.3 Input Sheet'!G171</f>
        <v>0</v>
      </c>
      <c r="H171" s="29">
        <f>'4.3.3 Input Sheet'!H171</f>
        <v>0</v>
      </c>
      <c r="I171" s="29">
        <f>'4.3.3 Input Sheet'!I171</f>
        <v>0</v>
      </c>
      <c r="J171" s="29">
        <f>'4.3.3 Input Sheet'!J171</f>
        <v>0</v>
      </c>
      <c r="K171" s="40"/>
      <c r="M171" s="29">
        <f>'4.3.3 Input Sheet'!M171</f>
        <v>0</v>
      </c>
      <c r="N171" s="29">
        <f>'4.3.3 Input Sheet'!N171</f>
        <v>0</v>
      </c>
      <c r="O171" s="29">
        <f>'4.3.3 Input Sheet'!O171</f>
        <v>0</v>
      </c>
      <c r="P171" s="29">
        <f>'4.3.3 Input Sheet'!P171</f>
        <v>0</v>
      </c>
      <c r="Q171" s="29">
        <f>'4.3.3 Input Sheet'!Q171</f>
        <v>0</v>
      </c>
      <c r="R171" s="40"/>
      <c r="T171" s="29">
        <f>'4.3.3 Input Sheet'!T171</f>
        <v>0</v>
      </c>
      <c r="U171" s="29">
        <f>'4.3.3 Input Sheet'!U171</f>
        <v>0</v>
      </c>
      <c r="V171" s="29">
        <f>'4.3.3 Input Sheet'!V171</f>
        <v>0</v>
      </c>
      <c r="W171" s="29">
        <f>'4.3.3 Input Sheet'!W171</f>
        <v>0</v>
      </c>
      <c r="X171" s="29">
        <f>'4.3.3 Input Sheet'!X171</f>
        <v>0</v>
      </c>
      <c r="Y171" s="40"/>
      <c r="AA171" s="29">
        <f>'4.3.3 Input Sheet'!AA171</f>
        <v>0</v>
      </c>
      <c r="AB171" s="29">
        <f>'4.3.3 Input Sheet'!AB171</f>
        <v>0</v>
      </c>
      <c r="AC171" s="29">
        <f>'4.3.3 Input Sheet'!AC171</f>
        <v>0</v>
      </c>
      <c r="AD171" s="29">
        <f>'4.3.3 Input Sheet'!AD171</f>
        <v>0</v>
      </c>
      <c r="AE171" s="29">
        <f>'4.3.3 Input Sheet'!AE171</f>
        <v>0</v>
      </c>
      <c r="AF171" s="40"/>
      <c r="AH171" s="29">
        <f>'4.3.3 Input Sheet'!AH171</f>
        <v>0</v>
      </c>
      <c r="AI171" s="29">
        <f>'4.3.3 Input Sheet'!AI171</f>
        <v>0</v>
      </c>
      <c r="AJ171" s="29">
        <f>'4.3.3 Input Sheet'!AJ171</f>
        <v>0</v>
      </c>
      <c r="AK171" s="29">
        <f>'4.3.3 Input Sheet'!AK171</f>
        <v>0</v>
      </c>
      <c r="AL171" s="29">
        <f>'4.3.3 Input Sheet'!AL171</f>
        <v>0</v>
      </c>
      <c r="AM171" s="40"/>
      <c r="AO171" s="9" t="str">
        <f>+'4.3.1 Risk Matrix'!L$16</f>
        <v>RI4</v>
      </c>
      <c r="AP171" s="9" t="str">
        <f>+'4.3.1 Risk Matrix'!M$16</f>
        <v>RI3</v>
      </c>
      <c r="AQ171" s="9" t="str">
        <f>+'4.3.1 Risk Matrix'!N$16</f>
        <v>RI2</v>
      </c>
      <c r="AR171" s="9" t="str">
        <f>+'4.3.1 Risk Matrix'!O$16</f>
        <v>RI1</v>
      </c>
      <c r="AS171" s="9" t="str">
        <f>+'4.3.1 Risk Matrix'!P$16</f>
        <v>RI1</v>
      </c>
      <c r="AV171" s="21" t="str">
        <f t="shared" si="190"/>
        <v>PRSs</v>
      </c>
      <c r="AW171" s="21" t="str">
        <f t="shared" si="191"/>
        <v>Odorisation System</v>
      </c>
      <c r="AX171" s="21" t="str">
        <f t="shared" si="164"/>
        <v>PRSsOdorisation System</v>
      </c>
      <c r="AY171" s="21">
        <f t="shared" si="165"/>
        <v>0</v>
      </c>
      <c r="AZ171" s="21">
        <f t="shared" si="166"/>
        <v>0</v>
      </c>
      <c r="BA171" s="21">
        <f t="shared" si="167"/>
        <v>0</v>
      </c>
      <c r="BB171" s="21">
        <f t="shared" si="168"/>
        <v>0</v>
      </c>
      <c r="BC171" s="21">
        <f t="shared" si="169"/>
        <v>0</v>
      </c>
      <c r="BF171" s="21">
        <f t="shared" si="170"/>
        <v>0</v>
      </c>
      <c r="BG171" s="21">
        <f t="shared" si="171"/>
        <v>0</v>
      </c>
      <c r="BH171" s="21">
        <f t="shared" si="172"/>
        <v>0</v>
      </c>
      <c r="BI171" s="21">
        <f t="shared" si="173"/>
        <v>0</v>
      </c>
      <c r="BJ171" s="21">
        <f t="shared" si="174"/>
        <v>0</v>
      </c>
      <c r="BM171" s="21">
        <f t="shared" si="175"/>
        <v>0</v>
      </c>
      <c r="BN171" s="21">
        <f t="shared" si="176"/>
        <v>0</v>
      </c>
      <c r="BO171" s="21">
        <f t="shared" si="177"/>
        <v>0</v>
      </c>
      <c r="BP171" s="21">
        <f t="shared" si="178"/>
        <v>0</v>
      </c>
      <c r="BQ171" s="21">
        <f t="shared" si="179"/>
        <v>0</v>
      </c>
      <c r="BT171" s="21">
        <f t="shared" si="180"/>
        <v>0</v>
      </c>
      <c r="BU171" s="21">
        <f t="shared" si="181"/>
        <v>0</v>
      </c>
      <c r="BV171" s="21">
        <f t="shared" si="182"/>
        <v>0</v>
      </c>
      <c r="BW171" s="21">
        <f t="shared" si="183"/>
        <v>0</v>
      </c>
      <c r="BX171" s="21">
        <f t="shared" si="184"/>
        <v>0</v>
      </c>
      <c r="CA171" s="21">
        <f t="shared" si="185"/>
        <v>0</v>
      </c>
      <c r="CB171" s="21">
        <f t="shared" si="186"/>
        <v>0</v>
      </c>
      <c r="CC171" s="21">
        <f t="shared" si="187"/>
        <v>0</v>
      </c>
      <c r="CD171" s="21">
        <f t="shared" si="188"/>
        <v>0</v>
      </c>
      <c r="CE171" s="21">
        <f t="shared" si="189"/>
        <v>0</v>
      </c>
    </row>
    <row r="172" spans="1:83">
      <c r="A172" s="185"/>
      <c r="B172" s="179"/>
      <c r="C172" s="37" t="s">
        <v>57</v>
      </c>
      <c r="D172" s="38" t="s">
        <v>43</v>
      </c>
      <c r="E172" s="39"/>
      <c r="F172" s="29">
        <f>'4.3.3 Input Sheet'!F172</f>
        <v>0</v>
      </c>
      <c r="G172" s="29">
        <f>'4.3.3 Input Sheet'!G172</f>
        <v>50</v>
      </c>
      <c r="H172" s="29">
        <f>'4.3.3 Input Sheet'!H172</f>
        <v>0</v>
      </c>
      <c r="I172" s="29">
        <f>'4.3.3 Input Sheet'!I172</f>
        <v>0</v>
      </c>
      <c r="J172" s="29">
        <f>'4.3.3 Input Sheet'!J172</f>
        <v>0</v>
      </c>
      <c r="K172" s="40"/>
      <c r="M172" s="29">
        <f>'4.3.3 Input Sheet'!M172</f>
        <v>20</v>
      </c>
      <c r="N172" s="29">
        <f>'4.3.3 Input Sheet'!N172</f>
        <v>30</v>
      </c>
      <c r="O172" s="29">
        <f>'4.3.3 Input Sheet'!O172</f>
        <v>0</v>
      </c>
      <c r="P172" s="29">
        <f>'4.3.3 Input Sheet'!P172</f>
        <v>0</v>
      </c>
      <c r="Q172" s="29">
        <f>'4.3.3 Input Sheet'!Q172</f>
        <v>0</v>
      </c>
      <c r="R172" s="40"/>
      <c r="T172" s="29">
        <f>'4.3.3 Input Sheet'!T172</f>
        <v>0</v>
      </c>
      <c r="U172" s="29">
        <f>'4.3.3 Input Sheet'!U172</f>
        <v>30</v>
      </c>
      <c r="V172" s="29">
        <f>'4.3.3 Input Sheet'!V172</f>
        <v>20</v>
      </c>
      <c r="W172" s="29">
        <f>'4.3.3 Input Sheet'!W172</f>
        <v>0</v>
      </c>
      <c r="X172" s="29">
        <f>'4.3.3 Input Sheet'!X172</f>
        <v>0</v>
      </c>
      <c r="Y172" s="40"/>
      <c r="AA172" s="29">
        <f>'4.3.3 Input Sheet'!AA172</f>
        <v>32</v>
      </c>
      <c r="AB172" s="29">
        <f>'4.3.3 Input Sheet'!AB172</f>
        <v>18</v>
      </c>
      <c r="AC172" s="29">
        <f>'4.3.3 Input Sheet'!AC172</f>
        <v>0</v>
      </c>
      <c r="AD172" s="29">
        <f>'4.3.3 Input Sheet'!AD172</f>
        <v>0</v>
      </c>
      <c r="AE172" s="29">
        <f>'4.3.3 Input Sheet'!AE172</f>
        <v>0</v>
      </c>
      <c r="AF172" s="40"/>
      <c r="AH172" s="29">
        <f>'4.3.3 Input Sheet'!AH172</f>
        <v>0</v>
      </c>
      <c r="AI172" s="29">
        <f>'4.3.3 Input Sheet'!AI172</f>
        <v>18</v>
      </c>
      <c r="AJ172" s="29">
        <f>'4.3.3 Input Sheet'!AJ172</f>
        <v>24</v>
      </c>
      <c r="AK172" s="29">
        <f>'4.3.3 Input Sheet'!AK172</f>
        <v>8</v>
      </c>
      <c r="AL172" s="29">
        <f>'4.3.3 Input Sheet'!AL172</f>
        <v>0</v>
      </c>
      <c r="AM172" s="40"/>
      <c r="AO172" s="9" t="str">
        <f>+'4.3.1 Risk Matrix'!L$16</f>
        <v>RI4</v>
      </c>
      <c r="AP172" s="9" t="str">
        <f>+'4.3.1 Risk Matrix'!M$16</f>
        <v>RI3</v>
      </c>
      <c r="AQ172" s="9" t="str">
        <f>+'4.3.1 Risk Matrix'!N$16</f>
        <v>RI2</v>
      </c>
      <c r="AR172" s="9" t="str">
        <f>+'4.3.1 Risk Matrix'!O$16</f>
        <v>RI1</v>
      </c>
      <c r="AS172" s="9" t="str">
        <f>+'4.3.1 Risk Matrix'!P$16</f>
        <v>RI1</v>
      </c>
      <c r="AV172" s="21" t="str">
        <f t="shared" si="190"/>
        <v>PRSs</v>
      </c>
      <c r="AW172" s="21" t="str">
        <f t="shared" si="191"/>
        <v>Metering System</v>
      </c>
      <c r="AX172" s="21" t="str">
        <f t="shared" si="164"/>
        <v>PRSsMetering System</v>
      </c>
      <c r="AY172" s="21">
        <f t="shared" si="165"/>
        <v>0</v>
      </c>
      <c r="AZ172" s="21">
        <f t="shared" si="166"/>
        <v>0</v>
      </c>
      <c r="BA172" s="21">
        <f t="shared" si="167"/>
        <v>50</v>
      </c>
      <c r="BB172" s="21">
        <f t="shared" si="168"/>
        <v>0</v>
      </c>
      <c r="BC172" s="21">
        <f t="shared" si="169"/>
        <v>0</v>
      </c>
      <c r="BF172" s="21">
        <f t="shared" si="170"/>
        <v>0</v>
      </c>
      <c r="BG172" s="21">
        <f t="shared" si="171"/>
        <v>0</v>
      </c>
      <c r="BH172" s="21">
        <f t="shared" si="172"/>
        <v>30</v>
      </c>
      <c r="BI172" s="21">
        <f t="shared" si="173"/>
        <v>20</v>
      </c>
      <c r="BJ172" s="21">
        <f t="shared" si="174"/>
        <v>0</v>
      </c>
      <c r="BM172" s="21">
        <f t="shared" si="175"/>
        <v>0</v>
      </c>
      <c r="BN172" s="21">
        <f t="shared" si="176"/>
        <v>20</v>
      </c>
      <c r="BO172" s="21">
        <f t="shared" si="177"/>
        <v>30</v>
      </c>
      <c r="BP172" s="21">
        <f t="shared" si="178"/>
        <v>0</v>
      </c>
      <c r="BQ172" s="21">
        <f t="shared" si="179"/>
        <v>0</v>
      </c>
      <c r="BT172" s="21">
        <f t="shared" si="180"/>
        <v>0</v>
      </c>
      <c r="BU172" s="21">
        <f t="shared" si="181"/>
        <v>0</v>
      </c>
      <c r="BV172" s="21">
        <f t="shared" si="182"/>
        <v>18</v>
      </c>
      <c r="BW172" s="21">
        <f t="shared" si="183"/>
        <v>32</v>
      </c>
      <c r="BX172" s="21">
        <f t="shared" si="184"/>
        <v>0</v>
      </c>
      <c r="CA172" s="21">
        <f t="shared" si="185"/>
        <v>8</v>
      </c>
      <c r="CB172" s="21">
        <f t="shared" si="186"/>
        <v>24</v>
      </c>
      <c r="CC172" s="21">
        <f t="shared" si="187"/>
        <v>18</v>
      </c>
      <c r="CD172" s="21">
        <f t="shared" si="188"/>
        <v>0</v>
      </c>
      <c r="CE172" s="21">
        <f t="shared" si="189"/>
        <v>0</v>
      </c>
    </row>
    <row r="173" spans="1:83">
      <c r="A173" s="185"/>
      <c r="B173" s="179"/>
      <c r="C173" s="37" t="s">
        <v>58</v>
      </c>
      <c r="D173" s="38" t="s">
        <v>44</v>
      </c>
      <c r="E173" s="39"/>
      <c r="F173" s="29">
        <f>'4.3.3 Input Sheet'!F173</f>
        <v>0</v>
      </c>
      <c r="G173" s="29">
        <f>'4.3.3 Input Sheet'!G173</f>
        <v>71</v>
      </c>
      <c r="H173" s="29">
        <f>'4.3.3 Input Sheet'!H173</f>
        <v>0</v>
      </c>
      <c r="I173" s="29">
        <f>'4.3.3 Input Sheet'!I173</f>
        <v>48</v>
      </c>
      <c r="J173" s="29">
        <f>'4.3.3 Input Sheet'!J173</f>
        <v>0</v>
      </c>
      <c r="K173" s="40"/>
      <c r="M173" s="29">
        <f>'4.3.3 Input Sheet'!M173</f>
        <v>28.400000000000002</v>
      </c>
      <c r="N173" s="29">
        <f>'4.3.3 Input Sheet'!N173</f>
        <v>42.599999999999994</v>
      </c>
      <c r="O173" s="29">
        <f>'4.3.3 Input Sheet'!O173</f>
        <v>19.200000000000003</v>
      </c>
      <c r="P173" s="29">
        <f>'4.3.3 Input Sheet'!P173</f>
        <v>28.799999999999997</v>
      </c>
      <c r="Q173" s="29">
        <f>'4.3.3 Input Sheet'!Q173</f>
        <v>0</v>
      </c>
      <c r="R173" s="40"/>
      <c r="T173" s="29">
        <f>'4.3.3 Input Sheet'!T173</f>
        <v>0</v>
      </c>
      <c r="U173" s="29">
        <f>'4.3.3 Input Sheet'!U173</f>
        <v>42.599999999999994</v>
      </c>
      <c r="V173" s="29">
        <f>'4.3.3 Input Sheet'!V173</f>
        <v>28.400000000000002</v>
      </c>
      <c r="W173" s="29">
        <f>'4.3.3 Input Sheet'!W173</f>
        <v>28.799999999999997</v>
      </c>
      <c r="X173" s="29">
        <f>'4.3.3 Input Sheet'!X173</f>
        <v>19.200000000000003</v>
      </c>
      <c r="Y173" s="40"/>
      <c r="AA173" s="29">
        <f>'4.3.3 Input Sheet'!AA173</f>
        <v>45.44</v>
      </c>
      <c r="AB173" s="29">
        <f>'4.3.3 Input Sheet'!AB173</f>
        <v>33.239999999999995</v>
      </c>
      <c r="AC173" s="29">
        <f>'4.3.3 Input Sheet'!AC173</f>
        <v>23.04</v>
      </c>
      <c r="AD173" s="29">
        <f>'4.3.3 Input Sheet'!AD173</f>
        <v>17.279999999999998</v>
      </c>
      <c r="AE173" s="29">
        <f>'4.3.3 Input Sheet'!AE173</f>
        <v>0</v>
      </c>
      <c r="AF173" s="40"/>
      <c r="AH173" s="29">
        <f>'4.3.3 Input Sheet'!AH173</f>
        <v>0</v>
      </c>
      <c r="AI173" s="29">
        <f>'4.3.3 Input Sheet'!AI173</f>
        <v>25.559999999999995</v>
      </c>
      <c r="AJ173" s="29">
        <f>'4.3.3 Input Sheet'!AJ173</f>
        <v>34.08</v>
      </c>
      <c r="AK173" s="29">
        <f>'4.3.3 Input Sheet'!AK173</f>
        <v>28.639999999999997</v>
      </c>
      <c r="AL173" s="29">
        <f>'4.3.3 Input Sheet'!AL173</f>
        <v>30.720000000000002</v>
      </c>
      <c r="AM173" s="40"/>
      <c r="AO173" s="9" t="str">
        <f>+'4.3.1 Risk Matrix'!L$16</f>
        <v>RI4</v>
      </c>
      <c r="AP173" s="9" t="str">
        <f>+'4.3.1 Risk Matrix'!M$16</f>
        <v>RI3</v>
      </c>
      <c r="AQ173" s="9" t="str">
        <f>+'4.3.1 Risk Matrix'!N$16</f>
        <v>RI2</v>
      </c>
      <c r="AR173" s="9" t="str">
        <f>+'4.3.1 Risk Matrix'!O$16</f>
        <v>RI1</v>
      </c>
      <c r="AS173" s="9" t="str">
        <f>+'4.3.1 Risk Matrix'!P$16</f>
        <v>RI1</v>
      </c>
      <c r="AV173" s="21" t="str">
        <f t="shared" si="190"/>
        <v>PRSs</v>
      </c>
      <c r="AW173" s="21" t="str">
        <f t="shared" si="191"/>
        <v>Buildings (no.’s)</v>
      </c>
      <c r="AX173" s="21" t="str">
        <f t="shared" si="164"/>
        <v>PRSsBuildings (no.’s)</v>
      </c>
      <c r="AY173" s="21">
        <f t="shared" si="165"/>
        <v>48</v>
      </c>
      <c r="AZ173" s="21">
        <f t="shared" si="166"/>
        <v>0</v>
      </c>
      <c r="BA173" s="21">
        <f t="shared" si="167"/>
        <v>71</v>
      </c>
      <c r="BB173" s="21">
        <f t="shared" si="168"/>
        <v>0</v>
      </c>
      <c r="BC173" s="21">
        <f t="shared" si="169"/>
        <v>0</v>
      </c>
      <c r="BF173" s="21">
        <f t="shared" si="170"/>
        <v>28.799999999999997</v>
      </c>
      <c r="BG173" s="21">
        <f t="shared" si="171"/>
        <v>19.200000000000003</v>
      </c>
      <c r="BH173" s="21">
        <f t="shared" si="172"/>
        <v>42.599999999999994</v>
      </c>
      <c r="BI173" s="21">
        <f t="shared" si="173"/>
        <v>28.400000000000002</v>
      </c>
      <c r="BJ173" s="21">
        <f t="shared" si="174"/>
        <v>0</v>
      </c>
      <c r="BM173" s="21">
        <f t="shared" si="175"/>
        <v>48</v>
      </c>
      <c r="BN173" s="21">
        <f t="shared" si="176"/>
        <v>28.400000000000002</v>
      </c>
      <c r="BO173" s="21">
        <f t="shared" si="177"/>
        <v>42.599999999999994</v>
      </c>
      <c r="BP173" s="21">
        <f t="shared" si="178"/>
        <v>0</v>
      </c>
      <c r="BQ173" s="21">
        <f t="shared" si="179"/>
        <v>0</v>
      </c>
      <c r="BT173" s="21">
        <f t="shared" si="180"/>
        <v>17.279999999999998</v>
      </c>
      <c r="BU173" s="21">
        <f t="shared" si="181"/>
        <v>23.04</v>
      </c>
      <c r="BV173" s="21">
        <f t="shared" si="182"/>
        <v>33.239999999999995</v>
      </c>
      <c r="BW173" s="21">
        <f t="shared" si="183"/>
        <v>45.44</v>
      </c>
      <c r="BX173" s="21">
        <f t="shared" si="184"/>
        <v>0</v>
      </c>
      <c r="CA173" s="21">
        <f t="shared" si="185"/>
        <v>59.36</v>
      </c>
      <c r="CB173" s="21">
        <f t="shared" si="186"/>
        <v>34.08</v>
      </c>
      <c r="CC173" s="21">
        <f t="shared" si="187"/>
        <v>25.559999999999995</v>
      </c>
      <c r="CD173" s="21">
        <f t="shared" si="188"/>
        <v>0</v>
      </c>
      <c r="CE173" s="21">
        <f t="shared" si="189"/>
        <v>0</v>
      </c>
    </row>
    <row r="174" spans="1:83">
      <c r="A174" s="185"/>
      <c r="B174" s="179"/>
      <c r="C174" s="37" t="s">
        <v>59</v>
      </c>
      <c r="D174" s="38" t="s">
        <v>44</v>
      </c>
      <c r="E174" s="39"/>
      <c r="F174" s="29">
        <f>'4.3.3 Input Sheet'!F174</f>
        <v>0</v>
      </c>
      <c r="G174" s="29">
        <f>'4.3.3 Input Sheet'!G174</f>
        <v>32</v>
      </c>
      <c r="H174" s="29">
        <f>'4.3.3 Input Sheet'!H174</f>
        <v>0</v>
      </c>
      <c r="I174" s="29">
        <f>'4.3.3 Input Sheet'!I174</f>
        <v>17</v>
      </c>
      <c r="J174" s="29">
        <f>'4.3.3 Input Sheet'!J174</f>
        <v>0</v>
      </c>
      <c r="K174" s="40"/>
      <c r="M174" s="29">
        <f>'4.3.3 Input Sheet'!M174</f>
        <v>12.8</v>
      </c>
      <c r="N174" s="29">
        <f>'4.3.3 Input Sheet'!N174</f>
        <v>19.2</v>
      </c>
      <c r="O174" s="29">
        <f>'4.3.3 Input Sheet'!O174</f>
        <v>6.8000000000000007</v>
      </c>
      <c r="P174" s="29">
        <f>'4.3.3 Input Sheet'!P174</f>
        <v>10.199999999999999</v>
      </c>
      <c r="Q174" s="29">
        <f>'4.3.3 Input Sheet'!Q174</f>
        <v>0</v>
      </c>
      <c r="R174" s="40"/>
      <c r="T174" s="29">
        <f>'4.3.3 Input Sheet'!T174</f>
        <v>0</v>
      </c>
      <c r="U174" s="29">
        <f>'4.3.3 Input Sheet'!U174</f>
        <v>19.2</v>
      </c>
      <c r="V174" s="29">
        <f>'4.3.3 Input Sheet'!V174</f>
        <v>12.8</v>
      </c>
      <c r="W174" s="29">
        <f>'4.3.3 Input Sheet'!W174</f>
        <v>10.199999999999999</v>
      </c>
      <c r="X174" s="29">
        <f>'4.3.3 Input Sheet'!X174</f>
        <v>6.8000000000000007</v>
      </c>
      <c r="Y174" s="40"/>
      <c r="AA174" s="29">
        <f>'4.3.3 Input Sheet'!AA174</f>
        <v>20.48</v>
      </c>
      <c r="AB174" s="29">
        <f>'4.3.3 Input Sheet'!AB174</f>
        <v>14.240000000000002</v>
      </c>
      <c r="AC174" s="29">
        <f>'4.3.3 Input Sheet'!AC174</f>
        <v>8.16</v>
      </c>
      <c r="AD174" s="29">
        <f>'4.3.3 Input Sheet'!AD174</f>
        <v>6.1199999999999992</v>
      </c>
      <c r="AE174" s="29">
        <f>'4.3.3 Input Sheet'!AE174</f>
        <v>0</v>
      </c>
      <c r="AF174" s="40"/>
      <c r="AH174" s="29">
        <f>'4.3.3 Input Sheet'!AH174</f>
        <v>0</v>
      </c>
      <c r="AI174" s="29">
        <f>'4.3.3 Input Sheet'!AI174</f>
        <v>11.52</v>
      </c>
      <c r="AJ174" s="29">
        <f>'4.3.3 Input Sheet'!AJ174</f>
        <v>15.36</v>
      </c>
      <c r="AK174" s="29">
        <f>'4.3.3 Input Sheet'!AK174</f>
        <v>11.24</v>
      </c>
      <c r="AL174" s="29">
        <f>'4.3.3 Input Sheet'!AL174</f>
        <v>10.88</v>
      </c>
      <c r="AM174" s="40"/>
      <c r="AO174" s="9" t="str">
        <f>+'4.3.1 Risk Matrix'!L$16</f>
        <v>RI4</v>
      </c>
      <c r="AP174" s="9" t="str">
        <f>+'4.3.1 Risk Matrix'!M$16</f>
        <v>RI3</v>
      </c>
      <c r="AQ174" s="9" t="str">
        <f>+'4.3.1 Risk Matrix'!N$16</f>
        <v>RI2</v>
      </c>
      <c r="AR174" s="9" t="str">
        <f>+'4.3.1 Risk Matrix'!O$16</f>
        <v>RI1</v>
      </c>
      <c r="AS174" s="9" t="str">
        <f>+'4.3.1 Risk Matrix'!P$16</f>
        <v>RI1</v>
      </c>
      <c r="AV174" s="21" t="str">
        <f t="shared" si="190"/>
        <v>PRSs</v>
      </c>
      <c r="AW174" s="21" t="str">
        <f t="shared" si="191"/>
        <v>Fences (no’s  -Inc Security)</v>
      </c>
      <c r="AX174" s="21" t="str">
        <f t="shared" si="164"/>
        <v>PRSsFences (no’s  -Inc Security)</v>
      </c>
      <c r="AY174" s="21">
        <f t="shared" si="165"/>
        <v>17</v>
      </c>
      <c r="AZ174" s="21">
        <f t="shared" si="166"/>
        <v>0</v>
      </c>
      <c r="BA174" s="21">
        <f t="shared" si="167"/>
        <v>32</v>
      </c>
      <c r="BB174" s="21">
        <f t="shared" si="168"/>
        <v>0</v>
      </c>
      <c r="BC174" s="21">
        <f t="shared" si="169"/>
        <v>0</v>
      </c>
      <c r="BF174" s="21">
        <f t="shared" si="170"/>
        <v>10.199999999999999</v>
      </c>
      <c r="BG174" s="21">
        <f t="shared" si="171"/>
        <v>6.8000000000000007</v>
      </c>
      <c r="BH174" s="21">
        <f t="shared" si="172"/>
        <v>19.2</v>
      </c>
      <c r="BI174" s="21">
        <f t="shared" si="173"/>
        <v>12.8</v>
      </c>
      <c r="BJ174" s="21">
        <f t="shared" si="174"/>
        <v>0</v>
      </c>
      <c r="BM174" s="21">
        <f t="shared" si="175"/>
        <v>17</v>
      </c>
      <c r="BN174" s="21">
        <f t="shared" si="176"/>
        <v>12.8</v>
      </c>
      <c r="BO174" s="21">
        <f t="shared" si="177"/>
        <v>19.2</v>
      </c>
      <c r="BP174" s="21">
        <f t="shared" si="178"/>
        <v>0</v>
      </c>
      <c r="BQ174" s="21">
        <f t="shared" si="179"/>
        <v>0</v>
      </c>
      <c r="BT174" s="21">
        <f t="shared" si="180"/>
        <v>6.1199999999999992</v>
      </c>
      <c r="BU174" s="21">
        <f t="shared" si="181"/>
        <v>8.16</v>
      </c>
      <c r="BV174" s="21">
        <f t="shared" si="182"/>
        <v>14.240000000000002</v>
      </c>
      <c r="BW174" s="21">
        <f t="shared" si="183"/>
        <v>20.48</v>
      </c>
      <c r="BX174" s="21">
        <f t="shared" si="184"/>
        <v>0</v>
      </c>
      <c r="CA174" s="21">
        <f t="shared" si="185"/>
        <v>22.12</v>
      </c>
      <c r="CB174" s="21">
        <f t="shared" si="186"/>
        <v>15.36</v>
      </c>
      <c r="CC174" s="21">
        <f t="shared" si="187"/>
        <v>11.52</v>
      </c>
      <c r="CD174" s="21">
        <f t="shared" si="188"/>
        <v>0</v>
      </c>
      <c r="CE174" s="21">
        <f t="shared" si="189"/>
        <v>0</v>
      </c>
    </row>
    <row r="175" spans="1:83">
      <c r="A175" s="185"/>
      <c r="B175" s="179"/>
      <c r="C175" s="37" t="s">
        <v>60</v>
      </c>
      <c r="D175" s="38" t="s">
        <v>45</v>
      </c>
      <c r="E175" s="39"/>
      <c r="F175" s="29">
        <f>'4.3.3 Input Sheet'!F175</f>
        <v>0</v>
      </c>
      <c r="G175" s="29">
        <f>'4.3.3 Input Sheet'!G175</f>
        <v>3</v>
      </c>
      <c r="H175" s="29">
        <f>'4.3.3 Input Sheet'!H175</f>
        <v>0</v>
      </c>
      <c r="I175" s="29">
        <f>'4.3.3 Input Sheet'!I175</f>
        <v>35</v>
      </c>
      <c r="J175" s="29">
        <f>'4.3.3 Input Sheet'!J175</f>
        <v>0</v>
      </c>
      <c r="K175" s="40"/>
      <c r="M175" s="29">
        <f>'4.3.3 Input Sheet'!M175</f>
        <v>1.2000000000000002</v>
      </c>
      <c r="N175" s="29">
        <f>'4.3.3 Input Sheet'!N175</f>
        <v>1.7999999999999998</v>
      </c>
      <c r="O175" s="29">
        <f>'4.3.3 Input Sheet'!O175</f>
        <v>14</v>
      </c>
      <c r="P175" s="29">
        <f>'4.3.3 Input Sheet'!P175</f>
        <v>21</v>
      </c>
      <c r="Q175" s="29">
        <f>'4.3.3 Input Sheet'!Q175</f>
        <v>0</v>
      </c>
      <c r="R175" s="40"/>
      <c r="T175" s="29">
        <f>'4.3.3 Input Sheet'!T175</f>
        <v>0</v>
      </c>
      <c r="U175" s="29">
        <f>'4.3.3 Input Sheet'!U175</f>
        <v>1.7999999999999998</v>
      </c>
      <c r="V175" s="29">
        <f>'4.3.3 Input Sheet'!V175</f>
        <v>1.2000000000000002</v>
      </c>
      <c r="W175" s="29">
        <f>'4.3.3 Input Sheet'!W175</f>
        <v>21</v>
      </c>
      <c r="X175" s="29">
        <f>'4.3.3 Input Sheet'!X175</f>
        <v>14</v>
      </c>
      <c r="Y175" s="40"/>
      <c r="AA175" s="29">
        <f>'4.3.3 Input Sheet'!AA175</f>
        <v>1.9200000000000002</v>
      </c>
      <c r="AB175" s="29">
        <f>'4.3.3 Input Sheet'!AB175</f>
        <v>6.6800000000000006</v>
      </c>
      <c r="AC175" s="29">
        <f>'4.3.3 Input Sheet'!AC175</f>
        <v>16.799999999999997</v>
      </c>
      <c r="AD175" s="29">
        <f>'4.3.3 Input Sheet'!AD175</f>
        <v>12.6</v>
      </c>
      <c r="AE175" s="29">
        <f>'4.3.3 Input Sheet'!AE175</f>
        <v>0</v>
      </c>
      <c r="AF175" s="40"/>
      <c r="AH175" s="29">
        <f>'4.3.3 Input Sheet'!AH175</f>
        <v>0</v>
      </c>
      <c r="AI175" s="29">
        <f>'4.3.3 Input Sheet'!AI175</f>
        <v>1.0799999999999998</v>
      </c>
      <c r="AJ175" s="29">
        <f>'4.3.3 Input Sheet'!AJ175</f>
        <v>1.44</v>
      </c>
      <c r="AK175" s="29">
        <f>'4.3.3 Input Sheet'!AK175</f>
        <v>13.08</v>
      </c>
      <c r="AL175" s="29">
        <f>'4.3.3 Input Sheet'!AL175</f>
        <v>22.4</v>
      </c>
      <c r="AM175" s="40"/>
      <c r="AO175" s="9" t="str">
        <f>+'4.3.1 Risk Matrix'!L$16</f>
        <v>RI4</v>
      </c>
      <c r="AP175" s="9" t="str">
        <f>+'4.3.1 Risk Matrix'!M$16</f>
        <v>RI3</v>
      </c>
      <c r="AQ175" s="9" t="str">
        <f>+'4.3.1 Risk Matrix'!N$16</f>
        <v>RI2</v>
      </c>
      <c r="AR175" s="9" t="str">
        <f>+'4.3.1 Risk Matrix'!O$16</f>
        <v>RI1</v>
      </c>
      <c r="AS175" s="9" t="str">
        <f>+'4.3.1 Risk Matrix'!P$16</f>
        <v>RI1</v>
      </c>
      <c r="AV175" s="21" t="str">
        <f t="shared" si="190"/>
        <v>PRSs</v>
      </c>
      <c r="AW175" s="21" t="str">
        <f t="shared" si="191"/>
        <v>Electrical System</v>
      </c>
      <c r="AX175" s="21" t="str">
        <f t="shared" si="164"/>
        <v>PRSsElectrical System</v>
      </c>
      <c r="AY175" s="21">
        <f t="shared" si="165"/>
        <v>35</v>
      </c>
      <c r="AZ175" s="21">
        <f t="shared" si="166"/>
        <v>0</v>
      </c>
      <c r="BA175" s="21">
        <f t="shared" si="167"/>
        <v>3</v>
      </c>
      <c r="BB175" s="21">
        <f t="shared" si="168"/>
        <v>0</v>
      </c>
      <c r="BC175" s="21">
        <f t="shared" si="169"/>
        <v>0</v>
      </c>
      <c r="BF175" s="21">
        <f t="shared" si="170"/>
        <v>21</v>
      </c>
      <c r="BG175" s="21">
        <f t="shared" si="171"/>
        <v>14</v>
      </c>
      <c r="BH175" s="21">
        <f t="shared" si="172"/>
        <v>1.7999999999999998</v>
      </c>
      <c r="BI175" s="21">
        <f t="shared" si="173"/>
        <v>1.2000000000000002</v>
      </c>
      <c r="BJ175" s="21">
        <f t="shared" si="174"/>
        <v>0</v>
      </c>
      <c r="BM175" s="21">
        <f t="shared" si="175"/>
        <v>35</v>
      </c>
      <c r="BN175" s="21">
        <f t="shared" si="176"/>
        <v>1.2000000000000002</v>
      </c>
      <c r="BO175" s="21">
        <f t="shared" si="177"/>
        <v>1.7999999999999998</v>
      </c>
      <c r="BP175" s="21">
        <f t="shared" si="178"/>
        <v>0</v>
      </c>
      <c r="BQ175" s="21">
        <f t="shared" si="179"/>
        <v>0</v>
      </c>
      <c r="BT175" s="21">
        <f t="shared" si="180"/>
        <v>12.6</v>
      </c>
      <c r="BU175" s="21">
        <f t="shared" si="181"/>
        <v>16.799999999999997</v>
      </c>
      <c r="BV175" s="21">
        <f t="shared" si="182"/>
        <v>6.6800000000000006</v>
      </c>
      <c r="BW175" s="21">
        <f t="shared" si="183"/>
        <v>1.9200000000000002</v>
      </c>
      <c r="BX175" s="21">
        <f t="shared" si="184"/>
        <v>0</v>
      </c>
      <c r="CA175" s="21">
        <f t="shared" si="185"/>
        <v>35.479999999999997</v>
      </c>
      <c r="CB175" s="21">
        <f t="shared" si="186"/>
        <v>1.44</v>
      </c>
      <c r="CC175" s="21">
        <f t="shared" si="187"/>
        <v>1.0799999999999998</v>
      </c>
      <c r="CD175" s="21">
        <f t="shared" si="188"/>
        <v>0</v>
      </c>
      <c r="CE175" s="21">
        <f t="shared" si="189"/>
        <v>0</v>
      </c>
    </row>
    <row r="176" spans="1:83" ht="15.75" thickBot="1">
      <c r="A176" s="186"/>
      <c r="B176" s="180"/>
      <c r="C176" s="37" t="s">
        <v>61</v>
      </c>
      <c r="D176" s="38" t="s">
        <v>45</v>
      </c>
      <c r="E176" s="42"/>
      <c r="F176" s="44">
        <f>'4.3.3 Input Sheet'!F176</f>
        <v>0</v>
      </c>
      <c r="G176" s="44">
        <f>'4.3.3 Input Sheet'!G176</f>
        <v>3</v>
      </c>
      <c r="H176" s="44">
        <f>'4.3.3 Input Sheet'!H176</f>
        <v>0</v>
      </c>
      <c r="I176" s="44">
        <f>'4.3.3 Input Sheet'!I176</f>
        <v>35</v>
      </c>
      <c r="J176" s="44">
        <f>'4.3.3 Input Sheet'!J176</f>
        <v>0</v>
      </c>
      <c r="K176" s="40"/>
      <c r="M176" s="29">
        <f>'4.3.3 Input Sheet'!M176</f>
        <v>1.2000000000000002</v>
      </c>
      <c r="N176" s="29">
        <f>'4.3.3 Input Sheet'!N176</f>
        <v>1.7999999999999998</v>
      </c>
      <c r="O176" s="29">
        <f>'4.3.3 Input Sheet'!O176</f>
        <v>14</v>
      </c>
      <c r="P176" s="29">
        <f>'4.3.3 Input Sheet'!P176</f>
        <v>21</v>
      </c>
      <c r="Q176" s="29">
        <f>'4.3.3 Input Sheet'!Q176</f>
        <v>0</v>
      </c>
      <c r="R176" s="40"/>
      <c r="T176" s="29">
        <f>'4.3.3 Input Sheet'!T176</f>
        <v>0</v>
      </c>
      <c r="U176" s="29">
        <f>'4.3.3 Input Sheet'!U176</f>
        <v>1.7999999999999998</v>
      </c>
      <c r="V176" s="29">
        <f>'4.3.3 Input Sheet'!V176</f>
        <v>1.2000000000000002</v>
      </c>
      <c r="W176" s="29">
        <f>'4.3.3 Input Sheet'!W176</f>
        <v>21</v>
      </c>
      <c r="X176" s="29">
        <f>'4.3.3 Input Sheet'!X176</f>
        <v>14</v>
      </c>
      <c r="Y176" s="40"/>
      <c r="AA176" s="29">
        <f>'4.3.3 Input Sheet'!AA176</f>
        <v>1.9200000000000002</v>
      </c>
      <c r="AB176" s="29">
        <f>'4.3.3 Input Sheet'!AB176</f>
        <v>6.6800000000000006</v>
      </c>
      <c r="AC176" s="29">
        <f>'4.3.3 Input Sheet'!AC176</f>
        <v>16.799999999999997</v>
      </c>
      <c r="AD176" s="29">
        <f>'4.3.3 Input Sheet'!AD176</f>
        <v>12.6</v>
      </c>
      <c r="AE176" s="29">
        <f>'4.3.3 Input Sheet'!AE176</f>
        <v>0</v>
      </c>
      <c r="AF176" s="40"/>
      <c r="AH176" s="29">
        <f>'4.3.3 Input Sheet'!AH176</f>
        <v>0</v>
      </c>
      <c r="AI176" s="29">
        <f>'4.3.3 Input Sheet'!AI176</f>
        <v>1.0799999999999998</v>
      </c>
      <c r="AJ176" s="29">
        <f>'4.3.3 Input Sheet'!AJ176</f>
        <v>1.44</v>
      </c>
      <c r="AK176" s="29">
        <f>'4.3.3 Input Sheet'!AK176</f>
        <v>13.08</v>
      </c>
      <c r="AL176" s="29">
        <f>'4.3.3 Input Sheet'!AL176</f>
        <v>22.4</v>
      </c>
      <c r="AM176" s="40"/>
      <c r="AO176" s="9" t="str">
        <f>+'4.3.1 Risk Matrix'!L$16</f>
        <v>RI4</v>
      </c>
      <c r="AP176" s="9" t="str">
        <f>+'4.3.1 Risk Matrix'!M$16</f>
        <v>RI3</v>
      </c>
      <c r="AQ176" s="9" t="str">
        <f>+'4.3.1 Risk Matrix'!N$16</f>
        <v>RI2</v>
      </c>
      <c r="AR176" s="9" t="str">
        <f>+'4.3.1 Risk Matrix'!O$16</f>
        <v>RI1</v>
      </c>
      <c r="AS176" s="9" t="str">
        <f>+'4.3.1 Risk Matrix'!P$16</f>
        <v>RI1</v>
      </c>
      <c r="AV176" s="21" t="str">
        <f t="shared" si="190"/>
        <v>PRSs</v>
      </c>
      <c r="AW176" s="21" t="str">
        <f t="shared" si="191"/>
        <v>Instrumentation System</v>
      </c>
      <c r="AX176" s="21" t="str">
        <f t="shared" si="164"/>
        <v>PRSsInstrumentation System</v>
      </c>
      <c r="AY176" s="21">
        <f t="shared" si="165"/>
        <v>35</v>
      </c>
      <c r="AZ176" s="21">
        <f t="shared" si="166"/>
        <v>0</v>
      </c>
      <c r="BA176" s="21">
        <f t="shared" si="167"/>
        <v>3</v>
      </c>
      <c r="BB176" s="21">
        <f t="shared" si="168"/>
        <v>0</v>
      </c>
      <c r="BC176" s="21">
        <f t="shared" si="169"/>
        <v>0</v>
      </c>
      <c r="BF176" s="21">
        <f t="shared" si="170"/>
        <v>21</v>
      </c>
      <c r="BG176" s="21">
        <f t="shared" si="171"/>
        <v>14</v>
      </c>
      <c r="BH176" s="21">
        <f t="shared" si="172"/>
        <v>1.7999999999999998</v>
      </c>
      <c r="BI176" s="21">
        <f t="shared" si="173"/>
        <v>1.2000000000000002</v>
      </c>
      <c r="BJ176" s="21">
        <f t="shared" si="174"/>
        <v>0</v>
      </c>
      <c r="BM176" s="21">
        <f t="shared" si="175"/>
        <v>35</v>
      </c>
      <c r="BN176" s="21">
        <f t="shared" si="176"/>
        <v>1.2000000000000002</v>
      </c>
      <c r="BO176" s="21">
        <f t="shared" si="177"/>
        <v>1.7999999999999998</v>
      </c>
      <c r="BP176" s="21">
        <f t="shared" si="178"/>
        <v>0</v>
      </c>
      <c r="BQ176" s="21">
        <f t="shared" si="179"/>
        <v>0</v>
      </c>
      <c r="BT176" s="21">
        <f t="shared" si="180"/>
        <v>12.6</v>
      </c>
      <c r="BU176" s="21">
        <f t="shared" si="181"/>
        <v>16.799999999999997</v>
      </c>
      <c r="BV176" s="21">
        <f t="shared" si="182"/>
        <v>6.6800000000000006</v>
      </c>
      <c r="BW176" s="21">
        <f t="shared" si="183"/>
        <v>1.9200000000000002</v>
      </c>
      <c r="BX176" s="21">
        <f t="shared" si="184"/>
        <v>0</v>
      </c>
      <c r="CA176" s="21">
        <f t="shared" si="185"/>
        <v>35.479999999999997</v>
      </c>
      <c r="CB176" s="21">
        <f t="shared" si="186"/>
        <v>1.44</v>
      </c>
      <c r="CC176" s="21">
        <f t="shared" si="187"/>
        <v>1.0799999999999998</v>
      </c>
      <c r="CD176" s="21">
        <f t="shared" si="188"/>
        <v>0</v>
      </c>
      <c r="CE176" s="21">
        <f t="shared" si="189"/>
        <v>0</v>
      </c>
    </row>
    <row r="177" spans="1:83">
      <c r="A177" s="184">
        <v>22</v>
      </c>
      <c r="B177" s="178" t="s">
        <v>28</v>
      </c>
      <c r="C177" s="181" t="s">
        <v>36</v>
      </c>
      <c r="D177" s="175" t="s">
        <v>44</v>
      </c>
      <c r="E177" s="25" t="str">
        <f>E133</f>
        <v>Low</v>
      </c>
      <c r="F177" s="26">
        <f>'4.3.3 Input Sheet'!F177</f>
        <v>57</v>
      </c>
      <c r="G177" s="26">
        <f>'4.3.3 Input Sheet'!G177</f>
        <v>109</v>
      </c>
      <c r="H177" s="26">
        <f>'4.3.3 Input Sheet'!H177</f>
        <v>218</v>
      </c>
      <c r="I177" s="26">
        <f>'4.3.3 Input Sheet'!I177</f>
        <v>136</v>
      </c>
      <c r="J177" s="26">
        <f>'4.3.3 Input Sheet'!J177</f>
        <v>27</v>
      </c>
      <c r="K177" s="10">
        <f>SUM(F177:J177)</f>
        <v>547</v>
      </c>
      <c r="M177" s="26">
        <f>'4.3.3 Input Sheet'!M177</f>
        <v>61</v>
      </c>
      <c r="N177" s="26">
        <f>'4.3.3 Input Sheet'!N177</f>
        <v>109</v>
      </c>
      <c r="O177" s="26">
        <f>'4.3.3 Input Sheet'!O177</f>
        <v>218</v>
      </c>
      <c r="P177" s="26">
        <f>'4.3.3 Input Sheet'!P177</f>
        <v>136</v>
      </c>
      <c r="Q177" s="26">
        <f>'4.3.3 Input Sheet'!Q177</f>
        <v>27</v>
      </c>
      <c r="R177" s="10">
        <f>SUM(M177:Q177)</f>
        <v>551</v>
      </c>
      <c r="T177" s="26">
        <f>'4.3.3 Input Sheet'!T177</f>
        <v>44</v>
      </c>
      <c r="U177" s="26">
        <f>'4.3.3 Input Sheet'!U177</f>
        <v>109</v>
      </c>
      <c r="V177" s="26">
        <f>'4.3.3 Input Sheet'!V177</f>
        <v>218</v>
      </c>
      <c r="W177" s="26">
        <f>'4.3.3 Input Sheet'!W177</f>
        <v>136</v>
      </c>
      <c r="X177" s="26">
        <f>'4.3.3 Input Sheet'!X177</f>
        <v>40</v>
      </c>
      <c r="Y177" s="10">
        <f>SUM(T177:X177)</f>
        <v>547</v>
      </c>
      <c r="AA177" s="26">
        <f>'4.3.3 Input Sheet'!AA177</f>
        <v>64</v>
      </c>
      <c r="AB177" s="26">
        <f>'4.3.3 Input Sheet'!AB177</f>
        <v>109</v>
      </c>
      <c r="AC177" s="26">
        <f>'4.3.3 Input Sheet'!AC177</f>
        <v>218</v>
      </c>
      <c r="AD177" s="26">
        <f>'4.3.3 Input Sheet'!AD177</f>
        <v>136</v>
      </c>
      <c r="AE177" s="26">
        <f>'4.3.3 Input Sheet'!AE177</f>
        <v>27</v>
      </c>
      <c r="AF177" s="10">
        <f>SUM(AA177:AE177)</f>
        <v>554</v>
      </c>
      <c r="AH177" s="26">
        <f>'4.3.3 Input Sheet'!AH177</f>
        <v>27</v>
      </c>
      <c r="AI177" s="26">
        <f>'4.3.3 Input Sheet'!AI177</f>
        <v>109</v>
      </c>
      <c r="AJ177" s="26">
        <f>'4.3.3 Input Sheet'!AJ177</f>
        <v>218</v>
      </c>
      <c r="AK177" s="26">
        <f>'4.3.3 Input Sheet'!AK177</f>
        <v>136</v>
      </c>
      <c r="AL177" s="26">
        <f>'4.3.3 Input Sheet'!AL177</f>
        <v>57</v>
      </c>
      <c r="AM177" s="10">
        <f>SUM(AH177:AL177)</f>
        <v>547</v>
      </c>
      <c r="AO177" s="9" t="str">
        <f>+'4.3.1 Risk Matrix'!L$19</f>
        <v>RI5</v>
      </c>
      <c r="AP177" s="9" t="str">
        <f>+'4.3.1 Risk Matrix'!M$19</f>
        <v>RI5</v>
      </c>
      <c r="AQ177" s="9" t="str">
        <f>+'4.3.1 Risk Matrix'!N$19</f>
        <v>RI5</v>
      </c>
      <c r="AR177" s="9" t="str">
        <f>+'4.3.1 Risk Matrix'!O$19</f>
        <v>RI5</v>
      </c>
      <c r="AS177" s="9" t="str">
        <f>+'4.3.1 Risk Matrix'!P$19</f>
        <v>RI4</v>
      </c>
      <c r="AV177" s="21" t="str">
        <f t="shared" si="190"/>
        <v>District Governors</v>
      </c>
      <c r="AW177" s="21" t="str">
        <f t="shared" si="191"/>
        <v>Asset Level</v>
      </c>
      <c r="AX177" s="21" t="str">
        <f t="shared" si="164"/>
        <v>District GovernorsAsset Level</v>
      </c>
      <c r="AY177" s="21">
        <f t="shared" si="165"/>
        <v>0</v>
      </c>
      <c r="AZ177" s="21">
        <f t="shared" si="166"/>
        <v>0</v>
      </c>
      <c r="BA177" s="21">
        <f t="shared" si="167"/>
        <v>0</v>
      </c>
      <c r="BB177" s="21">
        <f t="shared" si="168"/>
        <v>27</v>
      </c>
      <c r="BC177" s="21">
        <f t="shared" si="169"/>
        <v>520</v>
      </c>
      <c r="BF177" s="21">
        <f t="shared" si="170"/>
        <v>0</v>
      </c>
      <c r="BG177" s="21">
        <f t="shared" si="171"/>
        <v>0</v>
      </c>
      <c r="BH177" s="21">
        <f t="shared" si="172"/>
        <v>0</v>
      </c>
      <c r="BI177" s="21">
        <f t="shared" si="173"/>
        <v>27</v>
      </c>
      <c r="BJ177" s="21">
        <f t="shared" si="174"/>
        <v>524</v>
      </c>
      <c r="BM177" s="21">
        <f t="shared" si="175"/>
        <v>0</v>
      </c>
      <c r="BN177" s="21">
        <f t="shared" si="176"/>
        <v>0</v>
      </c>
      <c r="BO177" s="21">
        <f t="shared" si="177"/>
        <v>0</v>
      </c>
      <c r="BP177" s="21">
        <f t="shared" si="178"/>
        <v>40</v>
      </c>
      <c r="BQ177" s="21">
        <f t="shared" si="179"/>
        <v>507</v>
      </c>
      <c r="BT177" s="21">
        <f t="shared" si="180"/>
        <v>0</v>
      </c>
      <c r="BU177" s="21">
        <f t="shared" si="181"/>
        <v>0</v>
      </c>
      <c r="BV177" s="21">
        <f t="shared" si="182"/>
        <v>0</v>
      </c>
      <c r="BW177" s="21">
        <f t="shared" si="183"/>
        <v>27</v>
      </c>
      <c r="BX177" s="21">
        <f t="shared" si="184"/>
        <v>527</v>
      </c>
      <c r="CA177" s="21">
        <f t="shared" si="185"/>
        <v>0</v>
      </c>
      <c r="CB177" s="21">
        <f t="shared" si="186"/>
        <v>0</v>
      </c>
      <c r="CC177" s="21">
        <f t="shared" si="187"/>
        <v>0</v>
      </c>
      <c r="CD177" s="21">
        <f t="shared" si="188"/>
        <v>57</v>
      </c>
      <c r="CE177" s="21">
        <f t="shared" si="189"/>
        <v>490</v>
      </c>
    </row>
    <row r="178" spans="1:83">
      <c r="A178" s="185"/>
      <c r="B178" s="179"/>
      <c r="C178" s="182"/>
      <c r="D178" s="176"/>
      <c r="E178" s="27" t="str">
        <f>E144</f>
        <v>Medium</v>
      </c>
      <c r="F178" s="29">
        <f>'4.3.3 Input Sheet'!F178</f>
        <v>200</v>
      </c>
      <c r="G178" s="29">
        <f>'4.3.3 Input Sheet'!G178</f>
        <v>381</v>
      </c>
      <c r="H178" s="29">
        <f>'4.3.3 Input Sheet'!H178</f>
        <v>763</v>
      </c>
      <c r="I178" s="29">
        <f>'4.3.3 Input Sheet'!I178</f>
        <v>477</v>
      </c>
      <c r="J178" s="29">
        <f>'4.3.3 Input Sheet'!J178</f>
        <v>96</v>
      </c>
      <c r="K178" s="11">
        <f t="shared" ref="K178:K180" si="192">SUM(F178:J178)</f>
        <v>1917</v>
      </c>
      <c r="M178" s="29">
        <f>'4.3.3 Input Sheet'!M178</f>
        <v>214</v>
      </c>
      <c r="N178" s="29">
        <f>'4.3.3 Input Sheet'!N178</f>
        <v>381</v>
      </c>
      <c r="O178" s="29">
        <f>'4.3.3 Input Sheet'!O178</f>
        <v>763</v>
      </c>
      <c r="P178" s="29">
        <f>'4.3.3 Input Sheet'!P178</f>
        <v>477</v>
      </c>
      <c r="Q178" s="29">
        <f>'4.3.3 Input Sheet'!Q178</f>
        <v>96</v>
      </c>
      <c r="R178" s="11">
        <f t="shared" ref="R178:R180" si="193">SUM(M178:Q178)</f>
        <v>1931</v>
      </c>
      <c r="T178" s="29">
        <f>'4.3.3 Input Sheet'!T178</f>
        <v>151</v>
      </c>
      <c r="U178" s="29">
        <f>'4.3.3 Input Sheet'!U178</f>
        <v>381</v>
      </c>
      <c r="V178" s="29">
        <f>'4.3.3 Input Sheet'!V178</f>
        <v>763</v>
      </c>
      <c r="W178" s="29">
        <f>'4.3.3 Input Sheet'!W178</f>
        <v>477</v>
      </c>
      <c r="X178" s="29">
        <f>'4.3.3 Input Sheet'!X178</f>
        <v>145</v>
      </c>
      <c r="Y178" s="11">
        <f t="shared" ref="Y178:Y180" si="194">SUM(T178:X178)</f>
        <v>1917</v>
      </c>
      <c r="AA178" s="29">
        <f>'4.3.3 Input Sheet'!AA178</f>
        <v>225</v>
      </c>
      <c r="AB178" s="29">
        <f>'4.3.3 Input Sheet'!AB178</f>
        <v>381</v>
      </c>
      <c r="AC178" s="29">
        <f>'4.3.3 Input Sheet'!AC178</f>
        <v>763</v>
      </c>
      <c r="AD178" s="29">
        <f>'4.3.3 Input Sheet'!AD178</f>
        <v>477</v>
      </c>
      <c r="AE178" s="29">
        <f>'4.3.3 Input Sheet'!AE178</f>
        <v>96</v>
      </c>
      <c r="AF178" s="11">
        <f t="shared" ref="AF178:AF180" si="195">SUM(AA178:AE178)</f>
        <v>1942</v>
      </c>
      <c r="AH178" s="29">
        <f>'4.3.3 Input Sheet'!AH178</f>
        <v>83</v>
      </c>
      <c r="AI178" s="29">
        <f>'4.3.3 Input Sheet'!AI178</f>
        <v>381</v>
      </c>
      <c r="AJ178" s="29">
        <f>'4.3.3 Input Sheet'!AJ178</f>
        <v>763</v>
      </c>
      <c r="AK178" s="29">
        <f>'4.3.3 Input Sheet'!AK178</f>
        <v>477</v>
      </c>
      <c r="AL178" s="29">
        <f>'4.3.3 Input Sheet'!AL178</f>
        <v>213</v>
      </c>
      <c r="AM178" s="11">
        <f t="shared" ref="AM178:AM180" si="196">SUM(AH178:AL178)</f>
        <v>1917</v>
      </c>
      <c r="AO178" s="9" t="str">
        <f>+'4.3.1 Risk Matrix'!L$18</f>
        <v>RI5</v>
      </c>
      <c r="AP178" s="9" t="str">
        <f>+'4.3.1 Risk Matrix'!M$18</f>
        <v>RI5</v>
      </c>
      <c r="AQ178" s="9" t="str">
        <f>+'4.3.1 Risk Matrix'!N$18</f>
        <v>RI4</v>
      </c>
      <c r="AR178" s="9" t="str">
        <f>+'4.3.1 Risk Matrix'!O$18</f>
        <v>RI3</v>
      </c>
      <c r="AS178" s="9" t="str">
        <f>+'4.3.1 Risk Matrix'!P$18</f>
        <v>RI3</v>
      </c>
      <c r="AV178" s="21" t="str">
        <f t="shared" si="190"/>
        <v>District Governors</v>
      </c>
      <c r="AW178" s="21" t="str">
        <f t="shared" si="191"/>
        <v>Asset Level</v>
      </c>
      <c r="AX178" s="21" t="str">
        <f t="shared" si="164"/>
        <v>District GovernorsAsset Level</v>
      </c>
      <c r="AY178" s="21">
        <f t="shared" si="165"/>
        <v>0</v>
      </c>
      <c r="AZ178" s="21">
        <f t="shared" si="166"/>
        <v>0</v>
      </c>
      <c r="BA178" s="21">
        <f t="shared" si="167"/>
        <v>573</v>
      </c>
      <c r="BB178" s="21">
        <f t="shared" si="168"/>
        <v>763</v>
      </c>
      <c r="BC178" s="21">
        <f t="shared" si="169"/>
        <v>581</v>
      </c>
      <c r="BF178" s="21">
        <f t="shared" si="170"/>
        <v>0</v>
      </c>
      <c r="BG178" s="21">
        <f t="shared" si="171"/>
        <v>0</v>
      </c>
      <c r="BH178" s="21">
        <f t="shared" si="172"/>
        <v>573</v>
      </c>
      <c r="BI178" s="21">
        <f t="shared" si="173"/>
        <v>763</v>
      </c>
      <c r="BJ178" s="21">
        <f t="shared" si="174"/>
        <v>595</v>
      </c>
      <c r="BM178" s="21">
        <f t="shared" si="175"/>
        <v>0</v>
      </c>
      <c r="BN178" s="21">
        <f t="shared" si="176"/>
        <v>0</v>
      </c>
      <c r="BO178" s="21">
        <f t="shared" si="177"/>
        <v>622</v>
      </c>
      <c r="BP178" s="21">
        <f t="shared" si="178"/>
        <v>763</v>
      </c>
      <c r="BQ178" s="21">
        <f t="shared" si="179"/>
        <v>532</v>
      </c>
      <c r="BT178" s="21">
        <f t="shared" si="180"/>
        <v>0</v>
      </c>
      <c r="BU178" s="21">
        <f t="shared" si="181"/>
        <v>0</v>
      </c>
      <c r="BV178" s="21">
        <f t="shared" si="182"/>
        <v>573</v>
      </c>
      <c r="BW178" s="21">
        <f t="shared" si="183"/>
        <v>763</v>
      </c>
      <c r="BX178" s="21">
        <f t="shared" si="184"/>
        <v>606</v>
      </c>
      <c r="CA178" s="21">
        <f t="shared" si="185"/>
        <v>0</v>
      </c>
      <c r="CB178" s="21">
        <f t="shared" si="186"/>
        <v>0</v>
      </c>
      <c r="CC178" s="21">
        <f t="shared" si="187"/>
        <v>690</v>
      </c>
      <c r="CD178" s="21">
        <f t="shared" si="188"/>
        <v>763</v>
      </c>
      <c r="CE178" s="21">
        <f t="shared" si="189"/>
        <v>464</v>
      </c>
    </row>
    <row r="179" spans="1:83">
      <c r="A179" s="185"/>
      <c r="B179" s="179"/>
      <c r="C179" s="182"/>
      <c r="D179" s="176"/>
      <c r="E179" s="27" t="str">
        <f>E155</f>
        <v>High</v>
      </c>
      <c r="F179" s="29">
        <f>'4.3.3 Input Sheet'!F179</f>
        <v>28</v>
      </c>
      <c r="G179" s="29">
        <f>'4.3.3 Input Sheet'!G179</f>
        <v>54</v>
      </c>
      <c r="H179" s="29">
        <f>'4.3.3 Input Sheet'!H179</f>
        <v>109</v>
      </c>
      <c r="I179" s="29">
        <f>'4.3.3 Input Sheet'!I179</f>
        <v>68</v>
      </c>
      <c r="J179" s="29">
        <f>'4.3.3 Input Sheet'!J179</f>
        <v>14</v>
      </c>
      <c r="K179" s="11">
        <f t="shared" si="192"/>
        <v>273</v>
      </c>
      <c r="M179" s="29">
        <f>'4.3.3 Input Sheet'!M179</f>
        <v>30</v>
      </c>
      <c r="N179" s="29">
        <f>'4.3.3 Input Sheet'!N179</f>
        <v>54</v>
      </c>
      <c r="O179" s="29">
        <f>'4.3.3 Input Sheet'!O179</f>
        <v>109</v>
      </c>
      <c r="P179" s="29">
        <f>'4.3.3 Input Sheet'!P179</f>
        <v>68</v>
      </c>
      <c r="Q179" s="29">
        <f>'4.3.3 Input Sheet'!Q179</f>
        <v>14</v>
      </c>
      <c r="R179" s="11">
        <f t="shared" si="193"/>
        <v>275</v>
      </c>
      <c r="T179" s="29">
        <f>'4.3.3 Input Sheet'!T179</f>
        <v>22</v>
      </c>
      <c r="U179" s="29">
        <f>'4.3.3 Input Sheet'!U179</f>
        <v>54</v>
      </c>
      <c r="V179" s="29">
        <f>'4.3.3 Input Sheet'!V179</f>
        <v>109</v>
      </c>
      <c r="W179" s="29">
        <f>'4.3.3 Input Sheet'!W179</f>
        <v>68</v>
      </c>
      <c r="X179" s="29">
        <f>'4.3.3 Input Sheet'!X179</f>
        <v>20</v>
      </c>
      <c r="Y179" s="11">
        <f t="shared" si="194"/>
        <v>273</v>
      </c>
      <c r="AA179" s="29">
        <f>'4.3.3 Input Sheet'!AA179</f>
        <v>32</v>
      </c>
      <c r="AB179" s="29">
        <f>'4.3.3 Input Sheet'!AB179</f>
        <v>54</v>
      </c>
      <c r="AC179" s="29">
        <f>'4.3.3 Input Sheet'!AC179</f>
        <v>109</v>
      </c>
      <c r="AD179" s="29">
        <f>'4.3.3 Input Sheet'!AD179</f>
        <v>68</v>
      </c>
      <c r="AE179" s="29">
        <f>'4.3.3 Input Sheet'!AE179</f>
        <v>14</v>
      </c>
      <c r="AF179" s="11">
        <f t="shared" si="195"/>
        <v>277</v>
      </c>
      <c r="AH179" s="29">
        <f>'4.3.3 Input Sheet'!AH179</f>
        <v>13</v>
      </c>
      <c r="AI179" s="29">
        <f>'4.3.3 Input Sheet'!AI179</f>
        <v>54</v>
      </c>
      <c r="AJ179" s="29">
        <f>'4.3.3 Input Sheet'!AJ179</f>
        <v>109</v>
      </c>
      <c r="AK179" s="29">
        <f>'4.3.3 Input Sheet'!AK179</f>
        <v>68</v>
      </c>
      <c r="AL179" s="29">
        <f>'4.3.3 Input Sheet'!AL179</f>
        <v>29</v>
      </c>
      <c r="AM179" s="11">
        <f t="shared" si="196"/>
        <v>273</v>
      </c>
      <c r="AO179" s="9" t="str">
        <f>+'4.3.1 Risk Matrix'!L$17</f>
        <v>RI5</v>
      </c>
      <c r="AP179" s="9" t="str">
        <f>+'4.3.1 Risk Matrix'!M$17</f>
        <v>RI4</v>
      </c>
      <c r="AQ179" s="9" t="str">
        <f>+'4.3.1 Risk Matrix'!N$17</f>
        <v>RI3</v>
      </c>
      <c r="AR179" s="9" t="str">
        <f>+'4.3.1 Risk Matrix'!O$17</f>
        <v>RI2</v>
      </c>
      <c r="AS179" s="9" t="str">
        <f>+'4.3.1 Risk Matrix'!P$17</f>
        <v>RI2</v>
      </c>
      <c r="AV179" s="21" t="str">
        <f t="shared" si="190"/>
        <v>District Governors</v>
      </c>
      <c r="AW179" s="21" t="str">
        <f t="shared" si="191"/>
        <v>Asset Level</v>
      </c>
      <c r="AX179" s="21" t="str">
        <f t="shared" si="164"/>
        <v>District GovernorsAsset Level</v>
      </c>
      <c r="AY179" s="21">
        <f t="shared" si="165"/>
        <v>0</v>
      </c>
      <c r="AZ179" s="21">
        <f t="shared" si="166"/>
        <v>82</v>
      </c>
      <c r="BA179" s="21">
        <f t="shared" si="167"/>
        <v>109</v>
      </c>
      <c r="BB179" s="21">
        <f t="shared" si="168"/>
        <v>54</v>
      </c>
      <c r="BC179" s="21">
        <f t="shared" si="169"/>
        <v>28</v>
      </c>
      <c r="BF179" s="21">
        <f t="shared" si="170"/>
        <v>0</v>
      </c>
      <c r="BG179" s="21">
        <f t="shared" si="171"/>
        <v>82</v>
      </c>
      <c r="BH179" s="21">
        <f t="shared" si="172"/>
        <v>109</v>
      </c>
      <c r="BI179" s="21">
        <f t="shared" si="173"/>
        <v>54</v>
      </c>
      <c r="BJ179" s="21">
        <f t="shared" si="174"/>
        <v>30</v>
      </c>
      <c r="BM179" s="21">
        <f t="shared" si="175"/>
        <v>0</v>
      </c>
      <c r="BN179" s="21">
        <f t="shared" si="176"/>
        <v>88</v>
      </c>
      <c r="BO179" s="21">
        <f t="shared" si="177"/>
        <v>109</v>
      </c>
      <c r="BP179" s="21">
        <f t="shared" si="178"/>
        <v>54</v>
      </c>
      <c r="BQ179" s="21">
        <f t="shared" si="179"/>
        <v>22</v>
      </c>
      <c r="BT179" s="21">
        <f t="shared" si="180"/>
        <v>0</v>
      </c>
      <c r="BU179" s="21">
        <f t="shared" si="181"/>
        <v>82</v>
      </c>
      <c r="BV179" s="21">
        <f t="shared" si="182"/>
        <v>109</v>
      </c>
      <c r="BW179" s="21">
        <f t="shared" si="183"/>
        <v>54</v>
      </c>
      <c r="BX179" s="21">
        <f t="shared" si="184"/>
        <v>32</v>
      </c>
      <c r="CA179" s="21">
        <f t="shared" si="185"/>
        <v>0</v>
      </c>
      <c r="CB179" s="21">
        <f t="shared" si="186"/>
        <v>97</v>
      </c>
      <c r="CC179" s="21">
        <f t="shared" si="187"/>
        <v>109</v>
      </c>
      <c r="CD179" s="21">
        <f t="shared" si="188"/>
        <v>54</v>
      </c>
      <c r="CE179" s="21">
        <f t="shared" si="189"/>
        <v>13</v>
      </c>
    </row>
    <row r="180" spans="1:83" ht="15.75" thickBot="1">
      <c r="A180" s="186"/>
      <c r="B180" s="180"/>
      <c r="C180" s="183"/>
      <c r="D180" s="177"/>
      <c r="E180" s="28" t="str">
        <f>E166</f>
        <v>Very High</v>
      </c>
      <c r="F180" s="30">
        <f>'4.3.3 Input Sheet'!F180</f>
        <v>0</v>
      </c>
      <c r="G180" s="30">
        <f>'4.3.3 Input Sheet'!G180</f>
        <v>0</v>
      </c>
      <c r="H180" s="30">
        <f>'4.3.3 Input Sheet'!H180</f>
        <v>0</v>
      </c>
      <c r="I180" s="30">
        <f>'4.3.3 Input Sheet'!I180</f>
        <v>0</v>
      </c>
      <c r="J180" s="30">
        <f>'4.3.3 Input Sheet'!J180</f>
        <v>0</v>
      </c>
      <c r="K180" s="12">
        <f t="shared" si="192"/>
        <v>0</v>
      </c>
      <c r="M180" s="30">
        <f>'4.3.3 Input Sheet'!M180</f>
        <v>0</v>
      </c>
      <c r="N180" s="30">
        <f>'4.3.3 Input Sheet'!N180</f>
        <v>0</v>
      </c>
      <c r="O180" s="30">
        <f>'4.3.3 Input Sheet'!O180</f>
        <v>0</v>
      </c>
      <c r="P180" s="30">
        <f>'4.3.3 Input Sheet'!P180</f>
        <v>0</v>
      </c>
      <c r="Q180" s="30">
        <f>'4.3.3 Input Sheet'!Q180</f>
        <v>0</v>
      </c>
      <c r="R180" s="12">
        <f t="shared" si="193"/>
        <v>0</v>
      </c>
      <c r="T180" s="30">
        <f>'4.3.3 Input Sheet'!T180</f>
        <v>0</v>
      </c>
      <c r="U180" s="30">
        <f>'4.3.3 Input Sheet'!U180</f>
        <v>0</v>
      </c>
      <c r="V180" s="30">
        <f>'4.3.3 Input Sheet'!V180</f>
        <v>0</v>
      </c>
      <c r="W180" s="30">
        <f>'4.3.3 Input Sheet'!W180</f>
        <v>0</v>
      </c>
      <c r="X180" s="30">
        <f>'4.3.3 Input Sheet'!X180</f>
        <v>0</v>
      </c>
      <c r="Y180" s="12">
        <f t="shared" si="194"/>
        <v>0</v>
      </c>
      <c r="AA180" s="30">
        <f>'4.3.3 Input Sheet'!AA180</f>
        <v>0</v>
      </c>
      <c r="AB180" s="30">
        <f>'4.3.3 Input Sheet'!AB180</f>
        <v>0</v>
      </c>
      <c r="AC180" s="30">
        <f>'4.3.3 Input Sheet'!AC180</f>
        <v>0</v>
      </c>
      <c r="AD180" s="30">
        <f>'4.3.3 Input Sheet'!AD180</f>
        <v>0</v>
      </c>
      <c r="AE180" s="30">
        <f>'4.3.3 Input Sheet'!AE180</f>
        <v>0</v>
      </c>
      <c r="AF180" s="12">
        <f t="shared" si="195"/>
        <v>0</v>
      </c>
      <c r="AH180" s="30">
        <f>'4.3.3 Input Sheet'!AH180</f>
        <v>0</v>
      </c>
      <c r="AI180" s="30">
        <f>'4.3.3 Input Sheet'!AI180</f>
        <v>0</v>
      </c>
      <c r="AJ180" s="30">
        <f>'4.3.3 Input Sheet'!AJ180</f>
        <v>0</v>
      </c>
      <c r="AK180" s="30">
        <f>'4.3.3 Input Sheet'!AK180</f>
        <v>0</v>
      </c>
      <c r="AL180" s="30">
        <f>'4.3.3 Input Sheet'!AL180</f>
        <v>0</v>
      </c>
      <c r="AM180" s="12">
        <f t="shared" si="196"/>
        <v>0</v>
      </c>
      <c r="AO180" s="9" t="str">
        <f>+'4.3.1 Risk Matrix'!L$16</f>
        <v>RI4</v>
      </c>
      <c r="AP180" s="9" t="str">
        <f>+'4.3.1 Risk Matrix'!M$16</f>
        <v>RI3</v>
      </c>
      <c r="AQ180" s="9" t="str">
        <f>+'4.3.1 Risk Matrix'!N$16</f>
        <v>RI2</v>
      </c>
      <c r="AR180" s="9" t="str">
        <f>+'4.3.1 Risk Matrix'!O$16</f>
        <v>RI1</v>
      </c>
      <c r="AS180" s="9" t="str">
        <f>+'4.3.1 Risk Matrix'!P$16</f>
        <v>RI1</v>
      </c>
      <c r="AV180" s="21" t="str">
        <f t="shared" si="190"/>
        <v>District Governors</v>
      </c>
      <c r="AW180" s="21" t="str">
        <f t="shared" si="191"/>
        <v>Asset Level</v>
      </c>
      <c r="AX180" s="21" t="str">
        <f t="shared" si="164"/>
        <v>District GovernorsAsset Level</v>
      </c>
      <c r="AY180" s="21">
        <f t="shared" si="165"/>
        <v>0</v>
      </c>
      <c r="AZ180" s="21">
        <f t="shared" si="166"/>
        <v>0</v>
      </c>
      <c r="BA180" s="21">
        <f t="shared" si="167"/>
        <v>0</v>
      </c>
      <c r="BB180" s="21">
        <f t="shared" si="168"/>
        <v>0</v>
      </c>
      <c r="BC180" s="21">
        <f t="shared" si="169"/>
        <v>0</v>
      </c>
      <c r="BF180" s="21">
        <f t="shared" si="170"/>
        <v>0</v>
      </c>
      <c r="BG180" s="21">
        <f t="shared" si="171"/>
        <v>0</v>
      </c>
      <c r="BH180" s="21">
        <f t="shared" si="172"/>
        <v>0</v>
      </c>
      <c r="BI180" s="21">
        <f t="shared" si="173"/>
        <v>0</v>
      </c>
      <c r="BJ180" s="21">
        <f t="shared" si="174"/>
        <v>0</v>
      </c>
      <c r="BM180" s="21">
        <f t="shared" si="175"/>
        <v>0</v>
      </c>
      <c r="BN180" s="21">
        <f t="shared" si="176"/>
        <v>0</v>
      </c>
      <c r="BO180" s="21">
        <f t="shared" si="177"/>
        <v>0</v>
      </c>
      <c r="BP180" s="21">
        <f t="shared" si="178"/>
        <v>0</v>
      </c>
      <c r="BQ180" s="21">
        <f t="shared" si="179"/>
        <v>0</v>
      </c>
      <c r="BT180" s="21">
        <f t="shared" si="180"/>
        <v>0</v>
      </c>
      <c r="BU180" s="21">
        <f t="shared" si="181"/>
        <v>0</v>
      </c>
      <c r="BV180" s="21">
        <f t="shared" si="182"/>
        <v>0</v>
      </c>
      <c r="BW180" s="21">
        <f t="shared" si="183"/>
        <v>0</v>
      </c>
      <c r="BX180" s="21">
        <f t="shared" si="184"/>
        <v>0</v>
      </c>
      <c r="CA180" s="21">
        <f t="shared" si="185"/>
        <v>0</v>
      </c>
      <c r="CB180" s="21">
        <f t="shared" si="186"/>
        <v>0</v>
      </c>
      <c r="CC180" s="21">
        <f t="shared" si="187"/>
        <v>0</v>
      </c>
      <c r="CD180" s="21">
        <f t="shared" si="188"/>
        <v>0</v>
      </c>
      <c r="CE180" s="21">
        <f t="shared" si="189"/>
        <v>0</v>
      </c>
    </row>
    <row r="181" spans="1:83">
      <c r="A181" s="184">
        <v>24</v>
      </c>
      <c r="B181" s="178" t="s">
        <v>29</v>
      </c>
      <c r="C181" s="181" t="s">
        <v>36</v>
      </c>
      <c r="D181" s="175" t="s">
        <v>44</v>
      </c>
      <c r="E181" s="25" t="str">
        <f t="shared" ref="E181:E204" si="197">E177</f>
        <v>Low</v>
      </c>
      <c r="F181" s="45">
        <f>'4.3.3 Input Sheet'!F181</f>
        <v>48</v>
      </c>
      <c r="G181" s="45">
        <f>'4.3.3 Input Sheet'!G181</f>
        <v>95</v>
      </c>
      <c r="H181" s="45">
        <f>'4.3.3 Input Sheet'!H181</f>
        <v>190</v>
      </c>
      <c r="I181" s="45">
        <f>'4.3.3 Input Sheet'!I181</f>
        <v>119</v>
      </c>
      <c r="J181" s="45">
        <f>'4.3.3 Input Sheet'!J181</f>
        <v>24</v>
      </c>
      <c r="K181" s="10">
        <f>SUM(F181:J181)</f>
        <v>476</v>
      </c>
      <c r="M181" s="45">
        <f>'4.3.3 Input Sheet'!M181</f>
        <v>48</v>
      </c>
      <c r="N181" s="45">
        <f>'4.3.3 Input Sheet'!N181</f>
        <v>95</v>
      </c>
      <c r="O181" s="45">
        <f>'4.3.3 Input Sheet'!O181</f>
        <v>190</v>
      </c>
      <c r="P181" s="45">
        <f>'4.3.3 Input Sheet'!P181</f>
        <v>119</v>
      </c>
      <c r="Q181" s="45">
        <f>'4.3.3 Input Sheet'!Q181</f>
        <v>24</v>
      </c>
      <c r="R181" s="10">
        <f>SUM(M181:Q181)</f>
        <v>476</v>
      </c>
      <c r="T181" s="45">
        <f>'4.3.3 Input Sheet'!T181</f>
        <v>35</v>
      </c>
      <c r="U181" s="45">
        <f>'4.3.3 Input Sheet'!U181</f>
        <v>95</v>
      </c>
      <c r="V181" s="45">
        <f>'4.3.3 Input Sheet'!V181</f>
        <v>190</v>
      </c>
      <c r="W181" s="45">
        <f>'4.3.3 Input Sheet'!W181</f>
        <v>119</v>
      </c>
      <c r="X181" s="45">
        <f>'4.3.3 Input Sheet'!X181</f>
        <v>37</v>
      </c>
      <c r="Y181" s="10">
        <f>SUM(T181:X181)</f>
        <v>476</v>
      </c>
      <c r="AA181" s="45">
        <f>'4.3.3 Input Sheet'!AA181</f>
        <v>48</v>
      </c>
      <c r="AB181" s="45">
        <f>'4.3.3 Input Sheet'!AB181</f>
        <v>95</v>
      </c>
      <c r="AC181" s="45">
        <f>'4.3.3 Input Sheet'!AC181</f>
        <v>190</v>
      </c>
      <c r="AD181" s="45">
        <f>'4.3.3 Input Sheet'!AD181</f>
        <v>119</v>
      </c>
      <c r="AE181" s="45">
        <f>'4.3.3 Input Sheet'!AE181</f>
        <v>24</v>
      </c>
      <c r="AF181" s="10">
        <f>SUM(AA181:AE181)</f>
        <v>476</v>
      </c>
      <c r="AH181" s="45">
        <f>'4.3.3 Input Sheet'!AH181</f>
        <v>22</v>
      </c>
      <c r="AI181" s="45">
        <f>'4.3.3 Input Sheet'!AI181</f>
        <v>95</v>
      </c>
      <c r="AJ181" s="45">
        <f>'4.3.3 Input Sheet'!AJ181</f>
        <v>190</v>
      </c>
      <c r="AK181" s="45">
        <f>'4.3.3 Input Sheet'!AK181</f>
        <v>119</v>
      </c>
      <c r="AL181" s="45">
        <f>'4.3.3 Input Sheet'!AL181</f>
        <v>50</v>
      </c>
      <c r="AM181" s="10">
        <f>SUM(AH181:AL181)</f>
        <v>476</v>
      </c>
      <c r="AO181" s="9" t="str">
        <f>+'4.3.1 Risk Matrix'!L$19</f>
        <v>RI5</v>
      </c>
      <c r="AP181" s="9" t="str">
        <f>+'4.3.1 Risk Matrix'!M$19</f>
        <v>RI5</v>
      </c>
      <c r="AQ181" s="9" t="str">
        <f>+'4.3.1 Risk Matrix'!N$19</f>
        <v>RI5</v>
      </c>
      <c r="AR181" s="9" t="str">
        <f>+'4.3.1 Risk Matrix'!O$19</f>
        <v>RI5</v>
      </c>
      <c r="AS181" s="9" t="str">
        <f>+'4.3.1 Risk Matrix'!P$19</f>
        <v>RI4</v>
      </c>
      <c r="AV181" s="21" t="str">
        <f t="shared" si="190"/>
        <v>I&amp;C Governors</v>
      </c>
      <c r="AW181" s="21" t="str">
        <f t="shared" si="191"/>
        <v>Asset Level</v>
      </c>
      <c r="AX181" s="21" t="str">
        <f t="shared" si="164"/>
        <v>I&amp;C GovernorsAsset Level</v>
      </c>
      <c r="AY181" s="21">
        <f t="shared" si="165"/>
        <v>0</v>
      </c>
      <c r="AZ181" s="21">
        <f t="shared" si="166"/>
        <v>0</v>
      </c>
      <c r="BA181" s="21">
        <f t="shared" si="167"/>
        <v>0</v>
      </c>
      <c r="BB181" s="21">
        <f t="shared" si="168"/>
        <v>24</v>
      </c>
      <c r="BC181" s="21">
        <f t="shared" si="169"/>
        <v>452</v>
      </c>
      <c r="BF181" s="21">
        <f t="shared" si="170"/>
        <v>0</v>
      </c>
      <c r="BG181" s="21">
        <f t="shared" si="171"/>
        <v>0</v>
      </c>
      <c r="BH181" s="21">
        <f t="shared" si="172"/>
        <v>0</v>
      </c>
      <c r="BI181" s="21">
        <f t="shared" si="173"/>
        <v>24</v>
      </c>
      <c r="BJ181" s="21">
        <f t="shared" si="174"/>
        <v>452</v>
      </c>
      <c r="BM181" s="21">
        <f t="shared" si="175"/>
        <v>0</v>
      </c>
      <c r="BN181" s="21">
        <f t="shared" si="176"/>
        <v>0</v>
      </c>
      <c r="BO181" s="21">
        <f t="shared" si="177"/>
        <v>0</v>
      </c>
      <c r="BP181" s="21">
        <f t="shared" si="178"/>
        <v>37</v>
      </c>
      <c r="BQ181" s="21">
        <f t="shared" si="179"/>
        <v>439</v>
      </c>
      <c r="BT181" s="21">
        <f t="shared" si="180"/>
        <v>0</v>
      </c>
      <c r="BU181" s="21">
        <f t="shared" si="181"/>
        <v>0</v>
      </c>
      <c r="BV181" s="21">
        <f t="shared" si="182"/>
        <v>0</v>
      </c>
      <c r="BW181" s="21">
        <f t="shared" si="183"/>
        <v>24</v>
      </c>
      <c r="BX181" s="21">
        <f t="shared" si="184"/>
        <v>452</v>
      </c>
      <c r="CA181" s="21">
        <f t="shared" si="185"/>
        <v>0</v>
      </c>
      <c r="CB181" s="21">
        <f t="shared" si="186"/>
        <v>0</v>
      </c>
      <c r="CC181" s="21">
        <f t="shared" si="187"/>
        <v>0</v>
      </c>
      <c r="CD181" s="21">
        <f t="shared" si="188"/>
        <v>50</v>
      </c>
      <c r="CE181" s="21">
        <f t="shared" si="189"/>
        <v>426</v>
      </c>
    </row>
    <row r="182" spans="1:83">
      <c r="A182" s="185"/>
      <c r="B182" s="179"/>
      <c r="C182" s="182"/>
      <c r="D182" s="176"/>
      <c r="E182" s="27" t="str">
        <f t="shared" si="197"/>
        <v>Medium</v>
      </c>
      <c r="F182" s="29">
        <f>'4.3.3 Input Sheet'!F182</f>
        <v>167</v>
      </c>
      <c r="G182" s="29">
        <f>'4.3.3 Input Sheet'!G182</f>
        <v>333</v>
      </c>
      <c r="H182" s="29">
        <f>'4.3.3 Input Sheet'!H182</f>
        <v>666</v>
      </c>
      <c r="I182" s="29">
        <f>'4.3.3 Input Sheet'!I182</f>
        <v>416</v>
      </c>
      <c r="J182" s="29">
        <f>'4.3.3 Input Sheet'!J182</f>
        <v>83</v>
      </c>
      <c r="K182" s="11">
        <f t="shared" ref="K182:K184" si="198">SUM(F182:J182)</f>
        <v>1665</v>
      </c>
      <c r="M182" s="29">
        <f>'4.3.3 Input Sheet'!M182</f>
        <v>167</v>
      </c>
      <c r="N182" s="29">
        <f>'4.3.3 Input Sheet'!N182</f>
        <v>333</v>
      </c>
      <c r="O182" s="29">
        <f>'4.3.3 Input Sheet'!O182</f>
        <v>666</v>
      </c>
      <c r="P182" s="29">
        <f>'4.3.3 Input Sheet'!P182</f>
        <v>416</v>
      </c>
      <c r="Q182" s="29">
        <f>'4.3.3 Input Sheet'!Q182</f>
        <v>83</v>
      </c>
      <c r="R182" s="11">
        <f t="shared" ref="R182:R184" si="199">SUM(M182:Q182)</f>
        <v>1665</v>
      </c>
      <c r="T182" s="29">
        <f>'4.3.3 Input Sheet'!T182</f>
        <v>123</v>
      </c>
      <c r="U182" s="29">
        <f>'4.3.3 Input Sheet'!U182</f>
        <v>333</v>
      </c>
      <c r="V182" s="29">
        <f>'4.3.3 Input Sheet'!V182</f>
        <v>666</v>
      </c>
      <c r="W182" s="29">
        <f>'4.3.3 Input Sheet'!W182</f>
        <v>416</v>
      </c>
      <c r="X182" s="29">
        <f>'4.3.3 Input Sheet'!X182</f>
        <v>127</v>
      </c>
      <c r="Y182" s="11">
        <f t="shared" ref="Y182:Y184" si="200">SUM(T182:X182)</f>
        <v>1665</v>
      </c>
      <c r="AA182" s="29">
        <f>'4.3.3 Input Sheet'!AA182</f>
        <v>167</v>
      </c>
      <c r="AB182" s="29">
        <f>'4.3.3 Input Sheet'!AB182</f>
        <v>333</v>
      </c>
      <c r="AC182" s="29">
        <f>'4.3.3 Input Sheet'!AC182</f>
        <v>666</v>
      </c>
      <c r="AD182" s="29">
        <f>'4.3.3 Input Sheet'!AD182</f>
        <v>416</v>
      </c>
      <c r="AE182" s="29">
        <f>'4.3.3 Input Sheet'!AE182</f>
        <v>83</v>
      </c>
      <c r="AF182" s="11">
        <f t="shared" ref="AF182:AF184" si="201">SUM(AA182:AE182)</f>
        <v>1665</v>
      </c>
      <c r="AH182" s="29">
        <f>'4.3.3 Input Sheet'!AH182</f>
        <v>61</v>
      </c>
      <c r="AI182" s="29">
        <f>'4.3.3 Input Sheet'!AI182</f>
        <v>333</v>
      </c>
      <c r="AJ182" s="29">
        <f>'4.3.3 Input Sheet'!AJ182</f>
        <v>666</v>
      </c>
      <c r="AK182" s="29">
        <f>'4.3.3 Input Sheet'!AK182</f>
        <v>416</v>
      </c>
      <c r="AL182" s="29">
        <f>'4.3.3 Input Sheet'!AL182</f>
        <v>189</v>
      </c>
      <c r="AM182" s="11">
        <f t="shared" ref="AM182:AM184" si="202">SUM(AH182:AL182)</f>
        <v>1665</v>
      </c>
      <c r="AO182" s="9" t="str">
        <f>+'4.3.1 Risk Matrix'!L$18</f>
        <v>RI5</v>
      </c>
      <c r="AP182" s="9" t="str">
        <f>+'4.3.1 Risk Matrix'!M$18</f>
        <v>RI5</v>
      </c>
      <c r="AQ182" s="9" t="str">
        <f>+'4.3.1 Risk Matrix'!N$18</f>
        <v>RI4</v>
      </c>
      <c r="AR182" s="9" t="str">
        <f>+'4.3.1 Risk Matrix'!O$18</f>
        <v>RI3</v>
      </c>
      <c r="AS182" s="9" t="str">
        <f>+'4.3.1 Risk Matrix'!P$18</f>
        <v>RI3</v>
      </c>
      <c r="AV182" s="21" t="str">
        <f t="shared" si="190"/>
        <v>I&amp;C Governors</v>
      </c>
      <c r="AW182" s="21" t="str">
        <f t="shared" si="191"/>
        <v>Asset Level</v>
      </c>
      <c r="AX182" s="21" t="str">
        <f t="shared" si="164"/>
        <v>I&amp;C GovernorsAsset Level</v>
      </c>
      <c r="AY182" s="21">
        <f t="shared" si="165"/>
        <v>0</v>
      </c>
      <c r="AZ182" s="21">
        <f t="shared" si="166"/>
        <v>0</v>
      </c>
      <c r="BA182" s="21">
        <f t="shared" si="167"/>
        <v>499</v>
      </c>
      <c r="BB182" s="21">
        <f t="shared" si="168"/>
        <v>666</v>
      </c>
      <c r="BC182" s="21">
        <f t="shared" si="169"/>
        <v>500</v>
      </c>
      <c r="BF182" s="21">
        <f t="shared" si="170"/>
        <v>0</v>
      </c>
      <c r="BG182" s="21">
        <f t="shared" si="171"/>
        <v>0</v>
      </c>
      <c r="BH182" s="21">
        <f t="shared" si="172"/>
        <v>499</v>
      </c>
      <c r="BI182" s="21">
        <f t="shared" si="173"/>
        <v>666</v>
      </c>
      <c r="BJ182" s="21">
        <f t="shared" si="174"/>
        <v>500</v>
      </c>
      <c r="BM182" s="21">
        <f t="shared" si="175"/>
        <v>0</v>
      </c>
      <c r="BN182" s="21">
        <f t="shared" si="176"/>
        <v>0</v>
      </c>
      <c r="BO182" s="21">
        <f t="shared" si="177"/>
        <v>543</v>
      </c>
      <c r="BP182" s="21">
        <f t="shared" si="178"/>
        <v>666</v>
      </c>
      <c r="BQ182" s="21">
        <f t="shared" si="179"/>
        <v>456</v>
      </c>
      <c r="BT182" s="21">
        <f t="shared" si="180"/>
        <v>0</v>
      </c>
      <c r="BU182" s="21">
        <f t="shared" si="181"/>
        <v>0</v>
      </c>
      <c r="BV182" s="21">
        <f t="shared" si="182"/>
        <v>499</v>
      </c>
      <c r="BW182" s="21">
        <f t="shared" si="183"/>
        <v>666</v>
      </c>
      <c r="BX182" s="21">
        <f t="shared" si="184"/>
        <v>500</v>
      </c>
      <c r="CA182" s="21">
        <f t="shared" si="185"/>
        <v>0</v>
      </c>
      <c r="CB182" s="21">
        <f t="shared" si="186"/>
        <v>0</v>
      </c>
      <c r="CC182" s="21">
        <f t="shared" si="187"/>
        <v>605</v>
      </c>
      <c r="CD182" s="21">
        <f t="shared" si="188"/>
        <v>666</v>
      </c>
      <c r="CE182" s="21">
        <f t="shared" si="189"/>
        <v>394</v>
      </c>
    </row>
    <row r="183" spans="1:83">
      <c r="A183" s="185"/>
      <c r="B183" s="179"/>
      <c r="C183" s="182"/>
      <c r="D183" s="176"/>
      <c r="E183" s="27" t="str">
        <f t="shared" si="197"/>
        <v>High</v>
      </c>
      <c r="F183" s="29">
        <f>'4.3.3 Input Sheet'!F183</f>
        <v>24</v>
      </c>
      <c r="G183" s="29">
        <f>'4.3.3 Input Sheet'!G183</f>
        <v>48</v>
      </c>
      <c r="H183" s="29">
        <f>'4.3.3 Input Sheet'!H183</f>
        <v>95</v>
      </c>
      <c r="I183" s="29">
        <f>'4.3.3 Input Sheet'!I183</f>
        <v>60</v>
      </c>
      <c r="J183" s="29">
        <f>'4.3.3 Input Sheet'!J183</f>
        <v>12</v>
      </c>
      <c r="K183" s="11">
        <f t="shared" si="198"/>
        <v>239</v>
      </c>
      <c r="M183" s="29">
        <f>'4.3.3 Input Sheet'!M183</f>
        <v>24</v>
      </c>
      <c r="N183" s="29">
        <f>'4.3.3 Input Sheet'!N183</f>
        <v>48</v>
      </c>
      <c r="O183" s="29">
        <f>'4.3.3 Input Sheet'!O183</f>
        <v>95</v>
      </c>
      <c r="P183" s="29">
        <f>'4.3.3 Input Sheet'!P183</f>
        <v>60</v>
      </c>
      <c r="Q183" s="29">
        <f>'4.3.3 Input Sheet'!Q183</f>
        <v>12</v>
      </c>
      <c r="R183" s="11">
        <f t="shared" si="199"/>
        <v>239</v>
      </c>
      <c r="T183" s="29">
        <f>'4.3.3 Input Sheet'!T183</f>
        <v>18</v>
      </c>
      <c r="U183" s="29">
        <f>'4.3.3 Input Sheet'!U183</f>
        <v>48</v>
      </c>
      <c r="V183" s="29">
        <f>'4.3.3 Input Sheet'!V183</f>
        <v>95</v>
      </c>
      <c r="W183" s="29">
        <f>'4.3.3 Input Sheet'!W183</f>
        <v>60</v>
      </c>
      <c r="X183" s="29">
        <f>'4.3.3 Input Sheet'!X183</f>
        <v>18</v>
      </c>
      <c r="Y183" s="11">
        <f t="shared" si="200"/>
        <v>239</v>
      </c>
      <c r="AA183" s="29">
        <f>'4.3.3 Input Sheet'!AA183</f>
        <v>24</v>
      </c>
      <c r="AB183" s="29">
        <f>'4.3.3 Input Sheet'!AB183</f>
        <v>48</v>
      </c>
      <c r="AC183" s="29">
        <f>'4.3.3 Input Sheet'!AC183</f>
        <v>95</v>
      </c>
      <c r="AD183" s="29">
        <f>'4.3.3 Input Sheet'!AD183</f>
        <v>60</v>
      </c>
      <c r="AE183" s="29">
        <f>'4.3.3 Input Sheet'!AE183</f>
        <v>12</v>
      </c>
      <c r="AF183" s="11">
        <f t="shared" si="201"/>
        <v>239</v>
      </c>
      <c r="AH183" s="29">
        <f>'4.3.3 Input Sheet'!AH183</f>
        <v>11</v>
      </c>
      <c r="AI183" s="29">
        <f>'4.3.3 Input Sheet'!AI183</f>
        <v>48</v>
      </c>
      <c r="AJ183" s="29">
        <f>'4.3.3 Input Sheet'!AJ183</f>
        <v>95</v>
      </c>
      <c r="AK183" s="29">
        <f>'4.3.3 Input Sheet'!AK183</f>
        <v>60</v>
      </c>
      <c r="AL183" s="29">
        <f>'4.3.3 Input Sheet'!AL183</f>
        <v>25</v>
      </c>
      <c r="AM183" s="11">
        <f t="shared" si="202"/>
        <v>239</v>
      </c>
      <c r="AO183" s="9" t="str">
        <f>+'4.3.1 Risk Matrix'!L$17</f>
        <v>RI5</v>
      </c>
      <c r="AP183" s="9" t="str">
        <f>+'4.3.1 Risk Matrix'!M$17</f>
        <v>RI4</v>
      </c>
      <c r="AQ183" s="9" t="str">
        <f>+'4.3.1 Risk Matrix'!N$17</f>
        <v>RI3</v>
      </c>
      <c r="AR183" s="9" t="str">
        <f>+'4.3.1 Risk Matrix'!O$17</f>
        <v>RI2</v>
      </c>
      <c r="AS183" s="9" t="str">
        <f>+'4.3.1 Risk Matrix'!P$17</f>
        <v>RI2</v>
      </c>
      <c r="AV183" s="21" t="str">
        <f t="shared" si="190"/>
        <v>I&amp;C Governors</v>
      </c>
      <c r="AW183" s="21" t="str">
        <f t="shared" si="191"/>
        <v>Asset Level</v>
      </c>
      <c r="AX183" s="21" t="str">
        <f t="shared" si="164"/>
        <v>I&amp;C GovernorsAsset Level</v>
      </c>
      <c r="AY183" s="21">
        <f t="shared" si="165"/>
        <v>0</v>
      </c>
      <c r="AZ183" s="21">
        <f t="shared" si="166"/>
        <v>72</v>
      </c>
      <c r="BA183" s="21">
        <f t="shared" si="167"/>
        <v>95</v>
      </c>
      <c r="BB183" s="21">
        <f t="shared" si="168"/>
        <v>48</v>
      </c>
      <c r="BC183" s="21">
        <f t="shared" si="169"/>
        <v>24</v>
      </c>
      <c r="BF183" s="21">
        <f t="shared" si="170"/>
        <v>0</v>
      </c>
      <c r="BG183" s="21">
        <f t="shared" si="171"/>
        <v>72</v>
      </c>
      <c r="BH183" s="21">
        <f t="shared" si="172"/>
        <v>95</v>
      </c>
      <c r="BI183" s="21">
        <f t="shared" si="173"/>
        <v>48</v>
      </c>
      <c r="BJ183" s="21">
        <f t="shared" si="174"/>
        <v>24</v>
      </c>
      <c r="BM183" s="21">
        <f t="shared" si="175"/>
        <v>0</v>
      </c>
      <c r="BN183" s="21">
        <f t="shared" si="176"/>
        <v>78</v>
      </c>
      <c r="BO183" s="21">
        <f t="shared" si="177"/>
        <v>95</v>
      </c>
      <c r="BP183" s="21">
        <f t="shared" si="178"/>
        <v>48</v>
      </c>
      <c r="BQ183" s="21">
        <f t="shared" si="179"/>
        <v>18</v>
      </c>
      <c r="BT183" s="21">
        <f t="shared" si="180"/>
        <v>0</v>
      </c>
      <c r="BU183" s="21">
        <f t="shared" si="181"/>
        <v>72</v>
      </c>
      <c r="BV183" s="21">
        <f t="shared" si="182"/>
        <v>95</v>
      </c>
      <c r="BW183" s="21">
        <f t="shared" si="183"/>
        <v>48</v>
      </c>
      <c r="BX183" s="21">
        <f t="shared" si="184"/>
        <v>24</v>
      </c>
      <c r="CA183" s="21">
        <f t="shared" si="185"/>
        <v>0</v>
      </c>
      <c r="CB183" s="21">
        <f t="shared" si="186"/>
        <v>85</v>
      </c>
      <c r="CC183" s="21">
        <f t="shared" si="187"/>
        <v>95</v>
      </c>
      <c r="CD183" s="21">
        <f t="shared" si="188"/>
        <v>48</v>
      </c>
      <c r="CE183" s="21">
        <f t="shared" si="189"/>
        <v>11</v>
      </c>
    </row>
    <row r="184" spans="1:83" ht="15.75" thickBot="1">
      <c r="A184" s="186"/>
      <c r="B184" s="180"/>
      <c r="C184" s="183"/>
      <c r="D184" s="177"/>
      <c r="E184" s="28" t="str">
        <f t="shared" si="197"/>
        <v>Very High</v>
      </c>
      <c r="F184" s="44">
        <f>'4.3.3 Input Sheet'!F184</f>
        <v>0</v>
      </c>
      <c r="G184" s="44">
        <f>'4.3.3 Input Sheet'!G184</f>
        <v>0</v>
      </c>
      <c r="H184" s="44">
        <f>'4.3.3 Input Sheet'!H184</f>
        <v>0</v>
      </c>
      <c r="I184" s="44">
        <f>'4.3.3 Input Sheet'!I184</f>
        <v>0</v>
      </c>
      <c r="J184" s="44">
        <f>'4.3.3 Input Sheet'!J184</f>
        <v>0</v>
      </c>
      <c r="K184" s="12">
        <f t="shared" si="198"/>
        <v>0</v>
      </c>
      <c r="M184" s="44">
        <f>'4.3.3 Input Sheet'!M184</f>
        <v>0</v>
      </c>
      <c r="N184" s="44">
        <f>'4.3.3 Input Sheet'!N184</f>
        <v>0</v>
      </c>
      <c r="O184" s="44">
        <f>'4.3.3 Input Sheet'!O184</f>
        <v>0</v>
      </c>
      <c r="P184" s="44">
        <f>'4.3.3 Input Sheet'!P184</f>
        <v>0</v>
      </c>
      <c r="Q184" s="44">
        <f>'4.3.3 Input Sheet'!Q184</f>
        <v>0</v>
      </c>
      <c r="R184" s="12">
        <f t="shared" si="199"/>
        <v>0</v>
      </c>
      <c r="T184" s="44">
        <f>'4.3.3 Input Sheet'!T184</f>
        <v>0</v>
      </c>
      <c r="U184" s="44">
        <f>'4.3.3 Input Sheet'!U184</f>
        <v>0</v>
      </c>
      <c r="V184" s="44">
        <f>'4.3.3 Input Sheet'!V184</f>
        <v>0</v>
      </c>
      <c r="W184" s="44">
        <f>'4.3.3 Input Sheet'!W184</f>
        <v>0</v>
      </c>
      <c r="X184" s="44">
        <f>'4.3.3 Input Sheet'!X184</f>
        <v>0</v>
      </c>
      <c r="Y184" s="12">
        <f t="shared" si="200"/>
        <v>0</v>
      </c>
      <c r="AA184" s="44">
        <f>'4.3.3 Input Sheet'!AA184</f>
        <v>0</v>
      </c>
      <c r="AB184" s="44">
        <f>'4.3.3 Input Sheet'!AB184</f>
        <v>0</v>
      </c>
      <c r="AC184" s="44">
        <f>'4.3.3 Input Sheet'!AC184</f>
        <v>0</v>
      </c>
      <c r="AD184" s="44">
        <f>'4.3.3 Input Sheet'!AD184</f>
        <v>0</v>
      </c>
      <c r="AE184" s="44">
        <f>'4.3.3 Input Sheet'!AE184</f>
        <v>0</v>
      </c>
      <c r="AF184" s="12">
        <f t="shared" si="201"/>
        <v>0</v>
      </c>
      <c r="AH184" s="44">
        <f>'4.3.3 Input Sheet'!AH184</f>
        <v>0</v>
      </c>
      <c r="AI184" s="44">
        <f>'4.3.3 Input Sheet'!AI184</f>
        <v>0</v>
      </c>
      <c r="AJ184" s="44">
        <f>'4.3.3 Input Sheet'!AJ184</f>
        <v>0</v>
      </c>
      <c r="AK184" s="44">
        <f>'4.3.3 Input Sheet'!AK184</f>
        <v>0</v>
      </c>
      <c r="AL184" s="44">
        <f>'4.3.3 Input Sheet'!AL184</f>
        <v>0</v>
      </c>
      <c r="AM184" s="12">
        <f t="shared" si="202"/>
        <v>0</v>
      </c>
      <c r="AO184" s="9" t="str">
        <f>+'4.3.1 Risk Matrix'!L$16</f>
        <v>RI4</v>
      </c>
      <c r="AP184" s="9" t="str">
        <f>+'4.3.1 Risk Matrix'!M$16</f>
        <v>RI3</v>
      </c>
      <c r="AQ184" s="9" t="str">
        <f>+'4.3.1 Risk Matrix'!N$16</f>
        <v>RI2</v>
      </c>
      <c r="AR184" s="9" t="str">
        <f>+'4.3.1 Risk Matrix'!O$16</f>
        <v>RI1</v>
      </c>
      <c r="AS184" s="9" t="str">
        <f>+'4.3.1 Risk Matrix'!P$16</f>
        <v>RI1</v>
      </c>
      <c r="AV184" s="21" t="str">
        <f t="shared" si="190"/>
        <v>I&amp;C Governors</v>
      </c>
      <c r="AW184" s="21" t="str">
        <f t="shared" si="191"/>
        <v>Asset Level</v>
      </c>
      <c r="AX184" s="21" t="str">
        <f t="shared" si="164"/>
        <v>I&amp;C GovernorsAsset Level</v>
      </c>
      <c r="AY184" s="21">
        <f t="shared" si="165"/>
        <v>0</v>
      </c>
      <c r="AZ184" s="21">
        <f t="shared" si="166"/>
        <v>0</v>
      </c>
      <c r="BA184" s="21">
        <f t="shared" si="167"/>
        <v>0</v>
      </c>
      <c r="BB184" s="21">
        <f t="shared" si="168"/>
        <v>0</v>
      </c>
      <c r="BC184" s="21">
        <f t="shared" si="169"/>
        <v>0</v>
      </c>
      <c r="BF184" s="21">
        <f t="shared" si="170"/>
        <v>0</v>
      </c>
      <c r="BG184" s="21">
        <f t="shared" si="171"/>
        <v>0</v>
      </c>
      <c r="BH184" s="21">
        <f t="shared" si="172"/>
        <v>0</v>
      </c>
      <c r="BI184" s="21">
        <f t="shared" si="173"/>
        <v>0</v>
      </c>
      <c r="BJ184" s="21">
        <f t="shared" si="174"/>
        <v>0</v>
      </c>
      <c r="BM184" s="21">
        <f t="shared" si="175"/>
        <v>0</v>
      </c>
      <c r="BN184" s="21">
        <f t="shared" si="176"/>
        <v>0</v>
      </c>
      <c r="BO184" s="21">
        <f t="shared" si="177"/>
        <v>0</v>
      </c>
      <c r="BP184" s="21">
        <f t="shared" si="178"/>
        <v>0</v>
      </c>
      <c r="BQ184" s="21">
        <f t="shared" si="179"/>
        <v>0</v>
      </c>
      <c r="BT184" s="21">
        <f t="shared" si="180"/>
        <v>0</v>
      </c>
      <c r="BU184" s="21">
        <f t="shared" si="181"/>
        <v>0</v>
      </c>
      <c r="BV184" s="21">
        <f t="shared" si="182"/>
        <v>0</v>
      </c>
      <c r="BW184" s="21">
        <f t="shared" si="183"/>
        <v>0</v>
      </c>
      <c r="BX184" s="21">
        <f t="shared" si="184"/>
        <v>0</v>
      </c>
      <c r="CA184" s="21">
        <f t="shared" si="185"/>
        <v>0</v>
      </c>
      <c r="CB184" s="21">
        <f t="shared" si="186"/>
        <v>0</v>
      </c>
      <c r="CC184" s="21">
        <f t="shared" si="187"/>
        <v>0</v>
      </c>
      <c r="CD184" s="21">
        <f t="shared" si="188"/>
        <v>0</v>
      </c>
      <c r="CE184" s="21">
        <f t="shared" si="189"/>
        <v>0</v>
      </c>
    </row>
    <row r="185" spans="1:83">
      <c r="A185" s="184">
        <v>25</v>
      </c>
      <c r="B185" s="178" t="s">
        <v>30</v>
      </c>
      <c r="C185" s="181" t="s">
        <v>36</v>
      </c>
      <c r="D185" s="175" t="s">
        <v>44</v>
      </c>
      <c r="E185" s="25" t="str">
        <f t="shared" si="197"/>
        <v>Low</v>
      </c>
      <c r="F185" s="26">
        <f>'4.3.3 Input Sheet'!F185</f>
        <v>400</v>
      </c>
      <c r="G185" s="26">
        <f>'4.3.3 Input Sheet'!G185</f>
        <v>1196</v>
      </c>
      <c r="H185" s="26">
        <f>'4.3.3 Input Sheet'!H185</f>
        <v>199</v>
      </c>
      <c r="I185" s="26">
        <f>'4.3.3 Input Sheet'!I185</f>
        <v>199</v>
      </c>
      <c r="J185" s="26">
        <f>'4.3.3 Input Sheet'!J185</f>
        <v>0</v>
      </c>
      <c r="K185" s="10">
        <f>SUM(F185:J185)</f>
        <v>1994</v>
      </c>
      <c r="M185" s="26">
        <f>'4.3.3 Input Sheet'!M185</f>
        <v>400</v>
      </c>
      <c r="N185" s="26">
        <f>'4.3.3 Input Sheet'!N185</f>
        <v>1196</v>
      </c>
      <c r="O185" s="26">
        <f>'4.3.3 Input Sheet'!O185</f>
        <v>199</v>
      </c>
      <c r="P185" s="26">
        <f>'4.3.3 Input Sheet'!P185</f>
        <v>199</v>
      </c>
      <c r="Q185" s="26">
        <f>'4.3.3 Input Sheet'!Q185</f>
        <v>0</v>
      </c>
      <c r="R185" s="10">
        <f>SUM(M185:Q185)</f>
        <v>1994</v>
      </c>
      <c r="T185" s="26">
        <f>'4.3.3 Input Sheet'!T185</f>
        <v>304</v>
      </c>
      <c r="U185" s="26">
        <f>'4.3.3 Input Sheet'!U185</f>
        <v>1196</v>
      </c>
      <c r="V185" s="26">
        <f>'4.3.3 Input Sheet'!V185</f>
        <v>199</v>
      </c>
      <c r="W185" s="26">
        <f>'4.3.3 Input Sheet'!W185</f>
        <v>199</v>
      </c>
      <c r="X185" s="26">
        <f>'4.3.3 Input Sheet'!X185</f>
        <v>96</v>
      </c>
      <c r="Y185" s="10">
        <f>SUM(T185:X185)</f>
        <v>1994</v>
      </c>
      <c r="AA185" s="26">
        <f>'4.3.3 Input Sheet'!AA185</f>
        <v>400</v>
      </c>
      <c r="AB185" s="26">
        <f>'4.3.3 Input Sheet'!AB185</f>
        <v>1196</v>
      </c>
      <c r="AC185" s="26">
        <f>'4.3.3 Input Sheet'!AC185</f>
        <v>199</v>
      </c>
      <c r="AD185" s="26">
        <f>'4.3.3 Input Sheet'!AD185</f>
        <v>199</v>
      </c>
      <c r="AE185" s="26">
        <f>'4.3.3 Input Sheet'!AE185</f>
        <v>0</v>
      </c>
      <c r="AF185" s="10">
        <f>SUM(AA185:AE185)</f>
        <v>1994</v>
      </c>
      <c r="AH185" s="26">
        <f>'4.3.3 Input Sheet'!AH185</f>
        <v>109</v>
      </c>
      <c r="AI185" s="26">
        <f>'4.3.3 Input Sheet'!AI185</f>
        <v>1196</v>
      </c>
      <c r="AJ185" s="26">
        <f>'4.3.3 Input Sheet'!AJ185</f>
        <v>199</v>
      </c>
      <c r="AK185" s="26">
        <f>'4.3.3 Input Sheet'!AK185</f>
        <v>199</v>
      </c>
      <c r="AL185" s="26">
        <f>'4.3.3 Input Sheet'!AL185</f>
        <v>291</v>
      </c>
      <c r="AM185" s="10">
        <f>SUM(AH185:AL185)</f>
        <v>1994</v>
      </c>
      <c r="AO185" s="9" t="str">
        <f>+'4.3.1 Risk Matrix'!L$19</f>
        <v>RI5</v>
      </c>
      <c r="AP185" s="9" t="str">
        <f>+'4.3.1 Risk Matrix'!M$19</f>
        <v>RI5</v>
      </c>
      <c r="AQ185" s="9" t="str">
        <f>+'4.3.1 Risk Matrix'!N$19</f>
        <v>RI5</v>
      </c>
      <c r="AR185" s="9" t="str">
        <f>+'4.3.1 Risk Matrix'!O$19</f>
        <v>RI5</v>
      </c>
      <c r="AS185" s="9" t="str">
        <f>+'4.3.1 Risk Matrix'!P$19</f>
        <v>RI4</v>
      </c>
      <c r="AV185" s="21" t="str">
        <f t="shared" si="190"/>
        <v>Service Governors</v>
      </c>
      <c r="AW185" s="21" t="str">
        <f t="shared" si="191"/>
        <v>Asset Level</v>
      </c>
      <c r="AX185" s="21" t="str">
        <f t="shared" si="164"/>
        <v>Service GovernorsAsset Level</v>
      </c>
      <c r="AY185" s="21">
        <f t="shared" si="165"/>
        <v>0</v>
      </c>
      <c r="AZ185" s="21">
        <f t="shared" si="166"/>
        <v>0</v>
      </c>
      <c r="BA185" s="21">
        <f t="shared" si="167"/>
        <v>0</v>
      </c>
      <c r="BB185" s="21">
        <f t="shared" si="168"/>
        <v>0</v>
      </c>
      <c r="BC185" s="21">
        <f t="shared" si="169"/>
        <v>1994</v>
      </c>
      <c r="BF185" s="21">
        <f t="shared" si="170"/>
        <v>0</v>
      </c>
      <c r="BG185" s="21">
        <f t="shared" si="171"/>
        <v>0</v>
      </c>
      <c r="BH185" s="21">
        <f t="shared" si="172"/>
        <v>0</v>
      </c>
      <c r="BI185" s="21">
        <f t="shared" si="173"/>
        <v>0</v>
      </c>
      <c r="BJ185" s="21">
        <f t="shared" si="174"/>
        <v>1994</v>
      </c>
      <c r="BM185" s="21">
        <f t="shared" si="175"/>
        <v>0</v>
      </c>
      <c r="BN185" s="21">
        <f t="shared" si="176"/>
        <v>0</v>
      </c>
      <c r="BO185" s="21">
        <f t="shared" si="177"/>
        <v>0</v>
      </c>
      <c r="BP185" s="21">
        <f t="shared" si="178"/>
        <v>96</v>
      </c>
      <c r="BQ185" s="21">
        <f t="shared" si="179"/>
        <v>1898</v>
      </c>
      <c r="BT185" s="21">
        <f t="shared" si="180"/>
        <v>0</v>
      </c>
      <c r="BU185" s="21">
        <f t="shared" si="181"/>
        <v>0</v>
      </c>
      <c r="BV185" s="21">
        <f t="shared" si="182"/>
        <v>0</v>
      </c>
      <c r="BW185" s="21">
        <f t="shared" si="183"/>
        <v>0</v>
      </c>
      <c r="BX185" s="21">
        <f t="shared" si="184"/>
        <v>1994</v>
      </c>
      <c r="CA185" s="21">
        <f t="shared" si="185"/>
        <v>0</v>
      </c>
      <c r="CB185" s="21">
        <f t="shared" si="186"/>
        <v>0</v>
      </c>
      <c r="CC185" s="21">
        <f t="shared" si="187"/>
        <v>0</v>
      </c>
      <c r="CD185" s="21">
        <f t="shared" si="188"/>
        <v>291</v>
      </c>
      <c r="CE185" s="21">
        <f t="shared" si="189"/>
        <v>1703</v>
      </c>
    </row>
    <row r="186" spans="1:83">
      <c r="A186" s="185"/>
      <c r="B186" s="179"/>
      <c r="C186" s="182"/>
      <c r="D186" s="176"/>
      <c r="E186" s="27" t="str">
        <f t="shared" si="197"/>
        <v>Medium</v>
      </c>
      <c r="F186" s="29">
        <f>'4.3.3 Input Sheet'!F186</f>
        <v>0</v>
      </c>
      <c r="G186" s="29">
        <f>'4.3.3 Input Sheet'!G186</f>
        <v>0</v>
      </c>
      <c r="H186" s="29">
        <f>'4.3.3 Input Sheet'!H186</f>
        <v>0</v>
      </c>
      <c r="I186" s="29">
        <f>'4.3.3 Input Sheet'!I186</f>
        <v>0</v>
      </c>
      <c r="J186" s="29">
        <f>'4.3.3 Input Sheet'!J186</f>
        <v>0</v>
      </c>
      <c r="K186" s="11">
        <f t="shared" ref="K186:K188" si="203">SUM(F186:J186)</f>
        <v>0</v>
      </c>
      <c r="M186" s="29">
        <f>'4.3.3 Input Sheet'!M186</f>
        <v>0</v>
      </c>
      <c r="N186" s="29">
        <f>'4.3.3 Input Sheet'!N186</f>
        <v>0</v>
      </c>
      <c r="O186" s="29">
        <f>'4.3.3 Input Sheet'!O186</f>
        <v>0</v>
      </c>
      <c r="P186" s="29">
        <f>'4.3.3 Input Sheet'!P186</f>
        <v>0</v>
      </c>
      <c r="Q186" s="29">
        <f>'4.3.3 Input Sheet'!Q186</f>
        <v>0</v>
      </c>
      <c r="R186" s="11">
        <f t="shared" ref="R186:R188" si="204">SUM(M186:Q186)</f>
        <v>0</v>
      </c>
      <c r="T186" s="29">
        <f>'4.3.3 Input Sheet'!T186</f>
        <v>0</v>
      </c>
      <c r="U186" s="29">
        <f>'4.3.3 Input Sheet'!U186</f>
        <v>0</v>
      </c>
      <c r="V186" s="29">
        <f>'4.3.3 Input Sheet'!V186</f>
        <v>0</v>
      </c>
      <c r="W186" s="29">
        <f>'4.3.3 Input Sheet'!W186</f>
        <v>0</v>
      </c>
      <c r="X186" s="29">
        <f>'4.3.3 Input Sheet'!X186</f>
        <v>0</v>
      </c>
      <c r="Y186" s="11">
        <f t="shared" ref="Y186:Y188" si="205">SUM(T186:X186)</f>
        <v>0</v>
      </c>
      <c r="AA186" s="29">
        <f>'4.3.3 Input Sheet'!AA186</f>
        <v>0</v>
      </c>
      <c r="AB186" s="29">
        <f>'4.3.3 Input Sheet'!AB186</f>
        <v>0</v>
      </c>
      <c r="AC186" s="29">
        <f>'4.3.3 Input Sheet'!AC186</f>
        <v>0</v>
      </c>
      <c r="AD186" s="29">
        <f>'4.3.3 Input Sheet'!AD186</f>
        <v>0</v>
      </c>
      <c r="AE186" s="29">
        <f>'4.3.3 Input Sheet'!AE186</f>
        <v>0</v>
      </c>
      <c r="AF186" s="11">
        <f t="shared" ref="AF186:AF188" si="206">SUM(AA186:AE186)</f>
        <v>0</v>
      </c>
      <c r="AH186" s="29">
        <f>'4.3.3 Input Sheet'!AH186</f>
        <v>0</v>
      </c>
      <c r="AI186" s="29">
        <f>'4.3.3 Input Sheet'!AI186</f>
        <v>0</v>
      </c>
      <c r="AJ186" s="29">
        <f>'4.3.3 Input Sheet'!AJ186</f>
        <v>0</v>
      </c>
      <c r="AK186" s="29">
        <f>'4.3.3 Input Sheet'!AK186</f>
        <v>0</v>
      </c>
      <c r="AL186" s="29">
        <f>'4.3.3 Input Sheet'!AL186</f>
        <v>0</v>
      </c>
      <c r="AM186" s="11">
        <f t="shared" ref="AM186:AM188" si="207">SUM(AH186:AL186)</f>
        <v>0</v>
      </c>
      <c r="AO186" s="9" t="str">
        <f>+'4.3.1 Risk Matrix'!L$18</f>
        <v>RI5</v>
      </c>
      <c r="AP186" s="9" t="str">
        <f>+'4.3.1 Risk Matrix'!M$18</f>
        <v>RI5</v>
      </c>
      <c r="AQ186" s="9" t="str">
        <f>+'4.3.1 Risk Matrix'!N$18</f>
        <v>RI4</v>
      </c>
      <c r="AR186" s="9" t="str">
        <f>+'4.3.1 Risk Matrix'!O$18</f>
        <v>RI3</v>
      </c>
      <c r="AS186" s="9" t="str">
        <f>+'4.3.1 Risk Matrix'!P$18</f>
        <v>RI3</v>
      </c>
      <c r="AV186" s="21" t="str">
        <f t="shared" si="190"/>
        <v>Service Governors</v>
      </c>
      <c r="AW186" s="21" t="str">
        <f t="shared" si="191"/>
        <v>Asset Level</v>
      </c>
      <c r="AX186" s="21" t="str">
        <f t="shared" si="164"/>
        <v>Service GovernorsAsset Level</v>
      </c>
      <c r="AY186" s="21">
        <f t="shared" si="165"/>
        <v>0</v>
      </c>
      <c r="AZ186" s="21">
        <f t="shared" si="166"/>
        <v>0</v>
      </c>
      <c r="BA186" s="21">
        <f t="shared" si="167"/>
        <v>0</v>
      </c>
      <c r="BB186" s="21">
        <f t="shared" si="168"/>
        <v>0</v>
      </c>
      <c r="BC186" s="21">
        <f t="shared" si="169"/>
        <v>0</v>
      </c>
      <c r="BF186" s="21">
        <f t="shared" si="170"/>
        <v>0</v>
      </c>
      <c r="BG186" s="21">
        <f t="shared" si="171"/>
        <v>0</v>
      </c>
      <c r="BH186" s="21">
        <f t="shared" si="172"/>
        <v>0</v>
      </c>
      <c r="BI186" s="21">
        <f t="shared" si="173"/>
        <v>0</v>
      </c>
      <c r="BJ186" s="21">
        <f t="shared" si="174"/>
        <v>0</v>
      </c>
      <c r="BM186" s="21">
        <f t="shared" si="175"/>
        <v>0</v>
      </c>
      <c r="BN186" s="21">
        <f t="shared" si="176"/>
        <v>0</v>
      </c>
      <c r="BO186" s="21">
        <f t="shared" si="177"/>
        <v>0</v>
      </c>
      <c r="BP186" s="21">
        <f t="shared" si="178"/>
        <v>0</v>
      </c>
      <c r="BQ186" s="21">
        <f t="shared" si="179"/>
        <v>0</v>
      </c>
      <c r="BT186" s="21">
        <f t="shared" si="180"/>
        <v>0</v>
      </c>
      <c r="BU186" s="21">
        <f t="shared" si="181"/>
        <v>0</v>
      </c>
      <c r="BV186" s="21">
        <f t="shared" si="182"/>
        <v>0</v>
      </c>
      <c r="BW186" s="21">
        <f t="shared" si="183"/>
        <v>0</v>
      </c>
      <c r="BX186" s="21">
        <f t="shared" si="184"/>
        <v>0</v>
      </c>
      <c r="CA186" s="21">
        <f t="shared" si="185"/>
        <v>0</v>
      </c>
      <c r="CB186" s="21">
        <f t="shared" si="186"/>
        <v>0</v>
      </c>
      <c r="CC186" s="21">
        <f t="shared" si="187"/>
        <v>0</v>
      </c>
      <c r="CD186" s="21">
        <f t="shared" si="188"/>
        <v>0</v>
      </c>
      <c r="CE186" s="21">
        <f t="shared" si="189"/>
        <v>0</v>
      </c>
    </row>
    <row r="187" spans="1:83">
      <c r="A187" s="185"/>
      <c r="B187" s="179"/>
      <c r="C187" s="182"/>
      <c r="D187" s="176"/>
      <c r="E187" s="27" t="str">
        <f t="shared" si="197"/>
        <v>High</v>
      </c>
      <c r="F187" s="29">
        <f>'4.3.3 Input Sheet'!F187</f>
        <v>0</v>
      </c>
      <c r="G187" s="29">
        <f>'4.3.3 Input Sheet'!G187</f>
        <v>0</v>
      </c>
      <c r="H187" s="29">
        <f>'4.3.3 Input Sheet'!H187</f>
        <v>0</v>
      </c>
      <c r="I187" s="29">
        <f>'4.3.3 Input Sheet'!I187</f>
        <v>0</v>
      </c>
      <c r="J187" s="29">
        <f>'4.3.3 Input Sheet'!J187</f>
        <v>0</v>
      </c>
      <c r="K187" s="11">
        <f t="shared" si="203"/>
        <v>0</v>
      </c>
      <c r="M187" s="29">
        <f>'4.3.3 Input Sheet'!M187</f>
        <v>0</v>
      </c>
      <c r="N187" s="29">
        <f>'4.3.3 Input Sheet'!N187</f>
        <v>0</v>
      </c>
      <c r="O187" s="29">
        <f>'4.3.3 Input Sheet'!O187</f>
        <v>0</v>
      </c>
      <c r="P187" s="29">
        <f>'4.3.3 Input Sheet'!P187</f>
        <v>0</v>
      </c>
      <c r="Q187" s="29">
        <f>'4.3.3 Input Sheet'!Q187</f>
        <v>0</v>
      </c>
      <c r="R187" s="11">
        <f t="shared" si="204"/>
        <v>0</v>
      </c>
      <c r="T187" s="29">
        <f>'4.3.3 Input Sheet'!T187</f>
        <v>0</v>
      </c>
      <c r="U187" s="29">
        <f>'4.3.3 Input Sheet'!U187</f>
        <v>0</v>
      </c>
      <c r="V187" s="29">
        <f>'4.3.3 Input Sheet'!V187</f>
        <v>0</v>
      </c>
      <c r="W187" s="29">
        <f>'4.3.3 Input Sheet'!W187</f>
        <v>0</v>
      </c>
      <c r="X187" s="29">
        <f>'4.3.3 Input Sheet'!X187</f>
        <v>0</v>
      </c>
      <c r="Y187" s="11">
        <f t="shared" si="205"/>
        <v>0</v>
      </c>
      <c r="AA187" s="29">
        <f>'4.3.3 Input Sheet'!AA187</f>
        <v>0</v>
      </c>
      <c r="AB187" s="29">
        <f>'4.3.3 Input Sheet'!AB187</f>
        <v>0</v>
      </c>
      <c r="AC187" s="29">
        <f>'4.3.3 Input Sheet'!AC187</f>
        <v>0</v>
      </c>
      <c r="AD187" s="29">
        <f>'4.3.3 Input Sheet'!AD187</f>
        <v>0</v>
      </c>
      <c r="AE187" s="29">
        <f>'4.3.3 Input Sheet'!AE187</f>
        <v>0</v>
      </c>
      <c r="AF187" s="11">
        <f t="shared" si="206"/>
        <v>0</v>
      </c>
      <c r="AH187" s="29">
        <f>'4.3.3 Input Sheet'!AH187</f>
        <v>0</v>
      </c>
      <c r="AI187" s="29">
        <f>'4.3.3 Input Sheet'!AI187</f>
        <v>0</v>
      </c>
      <c r="AJ187" s="29">
        <f>'4.3.3 Input Sheet'!AJ187</f>
        <v>0</v>
      </c>
      <c r="AK187" s="29">
        <f>'4.3.3 Input Sheet'!AK187</f>
        <v>0</v>
      </c>
      <c r="AL187" s="29">
        <f>'4.3.3 Input Sheet'!AL187</f>
        <v>0</v>
      </c>
      <c r="AM187" s="11">
        <f t="shared" si="207"/>
        <v>0</v>
      </c>
      <c r="AO187" s="9" t="str">
        <f>+'4.3.1 Risk Matrix'!L$17</f>
        <v>RI5</v>
      </c>
      <c r="AP187" s="9" t="str">
        <f>+'4.3.1 Risk Matrix'!M$17</f>
        <v>RI4</v>
      </c>
      <c r="AQ187" s="9" t="str">
        <f>+'4.3.1 Risk Matrix'!N$17</f>
        <v>RI3</v>
      </c>
      <c r="AR187" s="9" t="str">
        <f>+'4.3.1 Risk Matrix'!O$17</f>
        <v>RI2</v>
      </c>
      <c r="AS187" s="9" t="str">
        <f>+'4.3.1 Risk Matrix'!P$17</f>
        <v>RI2</v>
      </c>
      <c r="AV187" s="21" t="str">
        <f t="shared" si="190"/>
        <v>Service Governors</v>
      </c>
      <c r="AW187" s="21" t="str">
        <f t="shared" si="191"/>
        <v>Asset Level</v>
      </c>
      <c r="AX187" s="21" t="str">
        <f t="shared" si="164"/>
        <v>Service GovernorsAsset Level</v>
      </c>
      <c r="AY187" s="21">
        <f t="shared" si="165"/>
        <v>0</v>
      </c>
      <c r="AZ187" s="21">
        <f t="shared" si="166"/>
        <v>0</v>
      </c>
      <c r="BA187" s="21">
        <f t="shared" si="167"/>
        <v>0</v>
      </c>
      <c r="BB187" s="21">
        <f t="shared" si="168"/>
        <v>0</v>
      </c>
      <c r="BC187" s="21">
        <f t="shared" si="169"/>
        <v>0</v>
      </c>
      <c r="BF187" s="21">
        <f t="shared" si="170"/>
        <v>0</v>
      </c>
      <c r="BG187" s="21">
        <f t="shared" si="171"/>
        <v>0</v>
      </c>
      <c r="BH187" s="21">
        <f t="shared" si="172"/>
        <v>0</v>
      </c>
      <c r="BI187" s="21">
        <f t="shared" si="173"/>
        <v>0</v>
      </c>
      <c r="BJ187" s="21">
        <f t="shared" si="174"/>
        <v>0</v>
      </c>
      <c r="BM187" s="21">
        <f t="shared" si="175"/>
        <v>0</v>
      </c>
      <c r="BN187" s="21">
        <f t="shared" si="176"/>
        <v>0</v>
      </c>
      <c r="BO187" s="21">
        <f t="shared" si="177"/>
        <v>0</v>
      </c>
      <c r="BP187" s="21">
        <f t="shared" si="178"/>
        <v>0</v>
      </c>
      <c r="BQ187" s="21">
        <f t="shared" si="179"/>
        <v>0</v>
      </c>
      <c r="BT187" s="21">
        <f t="shared" si="180"/>
        <v>0</v>
      </c>
      <c r="BU187" s="21">
        <f t="shared" si="181"/>
        <v>0</v>
      </c>
      <c r="BV187" s="21">
        <f t="shared" si="182"/>
        <v>0</v>
      </c>
      <c r="BW187" s="21">
        <f t="shared" si="183"/>
        <v>0</v>
      </c>
      <c r="BX187" s="21">
        <f t="shared" si="184"/>
        <v>0</v>
      </c>
      <c r="CA187" s="21">
        <f t="shared" si="185"/>
        <v>0</v>
      </c>
      <c r="CB187" s="21">
        <f t="shared" si="186"/>
        <v>0</v>
      </c>
      <c r="CC187" s="21">
        <f t="shared" si="187"/>
        <v>0</v>
      </c>
      <c r="CD187" s="21">
        <f t="shared" si="188"/>
        <v>0</v>
      </c>
      <c r="CE187" s="21">
        <f t="shared" si="189"/>
        <v>0</v>
      </c>
    </row>
    <row r="188" spans="1:83" ht="15.75" thickBot="1">
      <c r="A188" s="186"/>
      <c r="B188" s="180"/>
      <c r="C188" s="183"/>
      <c r="D188" s="177"/>
      <c r="E188" s="28" t="str">
        <f t="shared" si="197"/>
        <v>Very High</v>
      </c>
      <c r="F188" s="30">
        <f>'4.3.3 Input Sheet'!F188</f>
        <v>0</v>
      </c>
      <c r="G188" s="30">
        <f>'4.3.3 Input Sheet'!G188</f>
        <v>0</v>
      </c>
      <c r="H188" s="30">
        <f>'4.3.3 Input Sheet'!H188</f>
        <v>0</v>
      </c>
      <c r="I188" s="30">
        <f>'4.3.3 Input Sheet'!I188</f>
        <v>0</v>
      </c>
      <c r="J188" s="30">
        <f>'4.3.3 Input Sheet'!J188</f>
        <v>0</v>
      </c>
      <c r="K188" s="12">
        <f t="shared" si="203"/>
        <v>0</v>
      </c>
      <c r="M188" s="30">
        <f>'4.3.3 Input Sheet'!M188</f>
        <v>0</v>
      </c>
      <c r="N188" s="30">
        <f>'4.3.3 Input Sheet'!N188</f>
        <v>0</v>
      </c>
      <c r="O188" s="30">
        <f>'4.3.3 Input Sheet'!O188</f>
        <v>0</v>
      </c>
      <c r="P188" s="30">
        <f>'4.3.3 Input Sheet'!P188</f>
        <v>0</v>
      </c>
      <c r="Q188" s="30">
        <f>'4.3.3 Input Sheet'!Q188</f>
        <v>0</v>
      </c>
      <c r="R188" s="12">
        <f t="shared" si="204"/>
        <v>0</v>
      </c>
      <c r="T188" s="30">
        <f>'4.3.3 Input Sheet'!T188</f>
        <v>0</v>
      </c>
      <c r="U188" s="30">
        <f>'4.3.3 Input Sheet'!U188</f>
        <v>0</v>
      </c>
      <c r="V188" s="30">
        <f>'4.3.3 Input Sheet'!V188</f>
        <v>0</v>
      </c>
      <c r="W188" s="30">
        <f>'4.3.3 Input Sheet'!W188</f>
        <v>0</v>
      </c>
      <c r="X188" s="30">
        <f>'4.3.3 Input Sheet'!X188</f>
        <v>0</v>
      </c>
      <c r="Y188" s="12">
        <f t="shared" si="205"/>
        <v>0</v>
      </c>
      <c r="AA188" s="30">
        <f>'4.3.3 Input Sheet'!AA188</f>
        <v>0</v>
      </c>
      <c r="AB188" s="30">
        <f>'4.3.3 Input Sheet'!AB188</f>
        <v>0</v>
      </c>
      <c r="AC188" s="30">
        <f>'4.3.3 Input Sheet'!AC188</f>
        <v>0</v>
      </c>
      <c r="AD188" s="30">
        <f>'4.3.3 Input Sheet'!AD188</f>
        <v>0</v>
      </c>
      <c r="AE188" s="30">
        <f>'4.3.3 Input Sheet'!AE188</f>
        <v>0</v>
      </c>
      <c r="AF188" s="12">
        <f t="shared" si="206"/>
        <v>0</v>
      </c>
      <c r="AH188" s="30">
        <f>'4.3.3 Input Sheet'!AH188</f>
        <v>0</v>
      </c>
      <c r="AI188" s="30">
        <f>'4.3.3 Input Sheet'!AI188</f>
        <v>0</v>
      </c>
      <c r="AJ188" s="30">
        <f>'4.3.3 Input Sheet'!AJ188</f>
        <v>0</v>
      </c>
      <c r="AK188" s="30">
        <f>'4.3.3 Input Sheet'!AK188</f>
        <v>0</v>
      </c>
      <c r="AL188" s="30">
        <f>'4.3.3 Input Sheet'!AL188</f>
        <v>0</v>
      </c>
      <c r="AM188" s="12">
        <f t="shared" si="207"/>
        <v>0</v>
      </c>
      <c r="AO188" s="9" t="str">
        <f>+'4.3.1 Risk Matrix'!L$16</f>
        <v>RI4</v>
      </c>
      <c r="AP188" s="9" t="str">
        <f>+'4.3.1 Risk Matrix'!M$16</f>
        <v>RI3</v>
      </c>
      <c r="AQ188" s="9" t="str">
        <f>+'4.3.1 Risk Matrix'!N$16</f>
        <v>RI2</v>
      </c>
      <c r="AR188" s="9" t="str">
        <f>+'4.3.1 Risk Matrix'!O$16</f>
        <v>RI1</v>
      </c>
      <c r="AS188" s="9" t="str">
        <f>+'4.3.1 Risk Matrix'!P$16</f>
        <v>RI1</v>
      </c>
      <c r="AV188" s="21" t="str">
        <f t="shared" si="190"/>
        <v>Service Governors</v>
      </c>
      <c r="AW188" s="21" t="str">
        <f t="shared" si="191"/>
        <v>Asset Level</v>
      </c>
      <c r="AX188" s="21" t="str">
        <f t="shared" si="164"/>
        <v>Service GovernorsAsset Level</v>
      </c>
      <c r="AY188" s="21">
        <f t="shared" si="165"/>
        <v>0</v>
      </c>
      <c r="AZ188" s="21">
        <f t="shared" si="166"/>
        <v>0</v>
      </c>
      <c r="BA188" s="21">
        <f t="shared" si="167"/>
        <v>0</v>
      </c>
      <c r="BB188" s="21">
        <f t="shared" si="168"/>
        <v>0</v>
      </c>
      <c r="BC188" s="21">
        <f t="shared" si="169"/>
        <v>0</v>
      </c>
      <c r="BF188" s="21">
        <f t="shared" si="170"/>
        <v>0</v>
      </c>
      <c r="BG188" s="21">
        <f t="shared" si="171"/>
        <v>0</v>
      </c>
      <c r="BH188" s="21">
        <f t="shared" si="172"/>
        <v>0</v>
      </c>
      <c r="BI188" s="21">
        <f t="shared" si="173"/>
        <v>0</v>
      </c>
      <c r="BJ188" s="21">
        <f t="shared" si="174"/>
        <v>0</v>
      </c>
      <c r="BM188" s="21">
        <f t="shared" si="175"/>
        <v>0</v>
      </c>
      <c r="BN188" s="21">
        <f t="shared" si="176"/>
        <v>0</v>
      </c>
      <c r="BO188" s="21">
        <f t="shared" si="177"/>
        <v>0</v>
      </c>
      <c r="BP188" s="21">
        <f t="shared" si="178"/>
        <v>0</v>
      </c>
      <c r="BQ188" s="21">
        <f t="shared" si="179"/>
        <v>0</v>
      </c>
      <c r="BT188" s="21">
        <f t="shared" si="180"/>
        <v>0</v>
      </c>
      <c r="BU188" s="21">
        <f t="shared" si="181"/>
        <v>0</v>
      </c>
      <c r="BV188" s="21">
        <f t="shared" si="182"/>
        <v>0</v>
      </c>
      <c r="BW188" s="21">
        <f t="shared" si="183"/>
        <v>0</v>
      </c>
      <c r="BX188" s="21">
        <f t="shared" si="184"/>
        <v>0</v>
      </c>
      <c r="CA188" s="21">
        <f t="shared" si="185"/>
        <v>0</v>
      </c>
      <c r="CB188" s="21">
        <f t="shared" si="186"/>
        <v>0</v>
      </c>
      <c r="CC188" s="21">
        <f t="shared" si="187"/>
        <v>0</v>
      </c>
      <c r="CD188" s="21">
        <f t="shared" si="188"/>
        <v>0</v>
      </c>
      <c r="CE188" s="21">
        <f t="shared" si="189"/>
        <v>0</v>
      </c>
    </row>
    <row r="189" spans="1:83">
      <c r="A189" s="184">
        <v>26</v>
      </c>
      <c r="B189" s="178" t="s">
        <v>31</v>
      </c>
      <c r="C189" s="181" t="s">
        <v>36</v>
      </c>
      <c r="D189" s="175" t="s">
        <v>44</v>
      </c>
      <c r="E189" s="25" t="str">
        <f t="shared" si="197"/>
        <v>Low</v>
      </c>
      <c r="F189" s="45">
        <f>'4.3.3 Input Sheet'!F189</f>
        <v>0</v>
      </c>
      <c r="G189" s="45">
        <f>'4.3.3 Input Sheet'!G189</f>
        <v>0</v>
      </c>
      <c r="H189" s="45">
        <f>'4.3.3 Input Sheet'!H189</f>
        <v>0</v>
      </c>
      <c r="I189" s="45">
        <f>'4.3.3 Input Sheet'!I189</f>
        <v>0</v>
      </c>
      <c r="J189" s="45">
        <f>'4.3.3 Input Sheet'!J189</f>
        <v>0</v>
      </c>
      <c r="K189" s="10">
        <f>SUM(F189:J189)</f>
        <v>0</v>
      </c>
      <c r="M189" s="45">
        <f>'4.3.3 Input Sheet'!M189</f>
        <v>0</v>
      </c>
      <c r="N189" s="45">
        <f>'4.3.3 Input Sheet'!N189</f>
        <v>0</v>
      </c>
      <c r="O189" s="45">
        <f>'4.3.3 Input Sheet'!O189</f>
        <v>0</v>
      </c>
      <c r="P189" s="45">
        <f>'4.3.3 Input Sheet'!P189</f>
        <v>0</v>
      </c>
      <c r="Q189" s="45">
        <f>'4.3.3 Input Sheet'!Q189</f>
        <v>0</v>
      </c>
      <c r="R189" s="10">
        <f>SUM(M189:Q189)</f>
        <v>0</v>
      </c>
      <c r="T189" s="45">
        <f>'4.3.3 Input Sheet'!T189</f>
        <v>0</v>
      </c>
      <c r="U189" s="45">
        <f>'4.3.3 Input Sheet'!U189</f>
        <v>0</v>
      </c>
      <c r="V189" s="45">
        <f>'4.3.3 Input Sheet'!V189</f>
        <v>0</v>
      </c>
      <c r="W189" s="45">
        <f>'4.3.3 Input Sheet'!W189</f>
        <v>0</v>
      </c>
      <c r="X189" s="45">
        <f>'4.3.3 Input Sheet'!X189</f>
        <v>0</v>
      </c>
      <c r="Y189" s="10">
        <f>SUM(T189:X189)</f>
        <v>0</v>
      </c>
      <c r="AA189" s="45">
        <f>'4.3.3 Input Sheet'!AA189</f>
        <v>0</v>
      </c>
      <c r="AB189" s="45">
        <f>'4.3.3 Input Sheet'!AB189</f>
        <v>0</v>
      </c>
      <c r="AC189" s="45">
        <f>'4.3.3 Input Sheet'!AC189</f>
        <v>0</v>
      </c>
      <c r="AD189" s="45">
        <f>'4.3.3 Input Sheet'!AD189</f>
        <v>0</v>
      </c>
      <c r="AE189" s="45">
        <f>'4.3.3 Input Sheet'!AE189</f>
        <v>0</v>
      </c>
      <c r="AF189" s="10">
        <f>SUM(AA189:AE189)</f>
        <v>0</v>
      </c>
      <c r="AH189" s="45">
        <f>'4.3.3 Input Sheet'!AH189</f>
        <v>0</v>
      </c>
      <c r="AI189" s="45">
        <f>'4.3.3 Input Sheet'!AI189</f>
        <v>0</v>
      </c>
      <c r="AJ189" s="45">
        <f>'4.3.3 Input Sheet'!AJ189</f>
        <v>0</v>
      </c>
      <c r="AK189" s="45">
        <f>'4.3.3 Input Sheet'!AK189</f>
        <v>0</v>
      </c>
      <c r="AL189" s="45">
        <f>'4.3.3 Input Sheet'!AL189</f>
        <v>0</v>
      </c>
      <c r="AM189" s="10">
        <f>SUM(AH189:AL189)</f>
        <v>0</v>
      </c>
      <c r="AO189" s="9" t="str">
        <f>+'4.3.1 Risk Matrix'!L$19</f>
        <v>RI5</v>
      </c>
      <c r="AP189" s="9" t="str">
        <f>+'4.3.1 Risk Matrix'!M$19</f>
        <v>RI5</v>
      </c>
      <c r="AQ189" s="9" t="str">
        <f>+'4.3.1 Risk Matrix'!N$19</f>
        <v>RI5</v>
      </c>
      <c r="AR189" s="9" t="str">
        <f>+'4.3.1 Risk Matrix'!O$19</f>
        <v>RI5</v>
      </c>
      <c r="AS189" s="9" t="str">
        <f>+'4.3.1 Risk Matrix'!P$19</f>
        <v>RI4</v>
      </c>
      <c r="AV189" s="21" t="str">
        <f t="shared" si="190"/>
        <v>LPG Storage</v>
      </c>
      <c r="AW189" s="21" t="str">
        <f t="shared" si="191"/>
        <v>Asset Level</v>
      </c>
      <c r="AX189" s="21" t="str">
        <f t="shared" si="164"/>
        <v>LPG StorageAsset Level</v>
      </c>
      <c r="AY189" s="21">
        <f t="shared" si="165"/>
        <v>0</v>
      </c>
      <c r="AZ189" s="21">
        <f t="shared" si="166"/>
        <v>0</v>
      </c>
      <c r="BA189" s="21">
        <f t="shared" si="167"/>
        <v>0</v>
      </c>
      <c r="BB189" s="21">
        <f t="shared" si="168"/>
        <v>0</v>
      </c>
      <c r="BC189" s="21">
        <f t="shared" si="169"/>
        <v>0</v>
      </c>
      <c r="BF189" s="21">
        <f t="shared" si="170"/>
        <v>0</v>
      </c>
      <c r="BG189" s="21">
        <f t="shared" si="171"/>
        <v>0</v>
      </c>
      <c r="BH189" s="21">
        <f t="shared" si="172"/>
        <v>0</v>
      </c>
      <c r="BI189" s="21">
        <f t="shared" si="173"/>
        <v>0</v>
      </c>
      <c r="BJ189" s="21">
        <f t="shared" si="174"/>
        <v>0</v>
      </c>
      <c r="BM189" s="21">
        <f t="shared" si="175"/>
        <v>0</v>
      </c>
      <c r="BN189" s="21">
        <f t="shared" si="176"/>
        <v>0</v>
      </c>
      <c r="BO189" s="21">
        <f t="shared" si="177"/>
        <v>0</v>
      </c>
      <c r="BP189" s="21">
        <f t="shared" si="178"/>
        <v>0</v>
      </c>
      <c r="BQ189" s="21">
        <f t="shared" si="179"/>
        <v>0</v>
      </c>
      <c r="BT189" s="21">
        <f t="shared" si="180"/>
        <v>0</v>
      </c>
      <c r="BU189" s="21">
        <f t="shared" si="181"/>
        <v>0</v>
      </c>
      <c r="BV189" s="21">
        <f t="shared" si="182"/>
        <v>0</v>
      </c>
      <c r="BW189" s="21">
        <f t="shared" si="183"/>
        <v>0</v>
      </c>
      <c r="BX189" s="21">
        <f t="shared" si="184"/>
        <v>0</v>
      </c>
      <c r="CA189" s="21">
        <f t="shared" si="185"/>
        <v>0</v>
      </c>
      <c r="CB189" s="21">
        <f t="shared" si="186"/>
        <v>0</v>
      </c>
      <c r="CC189" s="21">
        <f t="shared" si="187"/>
        <v>0</v>
      </c>
      <c r="CD189" s="21">
        <f t="shared" si="188"/>
        <v>0</v>
      </c>
      <c r="CE189" s="21">
        <f t="shared" si="189"/>
        <v>0</v>
      </c>
    </row>
    <row r="190" spans="1:83">
      <c r="A190" s="185"/>
      <c r="B190" s="179"/>
      <c r="C190" s="182"/>
      <c r="D190" s="176"/>
      <c r="E190" s="27" t="str">
        <f t="shared" si="197"/>
        <v>Medium</v>
      </c>
      <c r="F190" s="29">
        <f>'4.3.3 Input Sheet'!F190</f>
        <v>0</v>
      </c>
      <c r="G190" s="29">
        <f>'4.3.3 Input Sheet'!G190</f>
        <v>0</v>
      </c>
      <c r="H190" s="29">
        <f>'4.3.3 Input Sheet'!H190</f>
        <v>0</v>
      </c>
      <c r="I190" s="29">
        <f>'4.3.3 Input Sheet'!I190</f>
        <v>0</v>
      </c>
      <c r="J190" s="29">
        <f>'4.3.3 Input Sheet'!J190</f>
        <v>0</v>
      </c>
      <c r="K190" s="11">
        <f t="shared" ref="K190:K192" si="208">SUM(F190:J190)</f>
        <v>0</v>
      </c>
      <c r="M190" s="29">
        <f>'4.3.3 Input Sheet'!M190</f>
        <v>0</v>
      </c>
      <c r="N190" s="29">
        <f>'4.3.3 Input Sheet'!N190</f>
        <v>0</v>
      </c>
      <c r="O190" s="29">
        <f>'4.3.3 Input Sheet'!O190</f>
        <v>0</v>
      </c>
      <c r="P190" s="29">
        <f>'4.3.3 Input Sheet'!P190</f>
        <v>0</v>
      </c>
      <c r="Q190" s="29">
        <f>'4.3.3 Input Sheet'!Q190</f>
        <v>0</v>
      </c>
      <c r="R190" s="11">
        <f t="shared" ref="R190:R192" si="209">SUM(M190:Q190)</f>
        <v>0</v>
      </c>
      <c r="T190" s="29">
        <f>'4.3.3 Input Sheet'!T190</f>
        <v>0</v>
      </c>
      <c r="U190" s="29">
        <f>'4.3.3 Input Sheet'!U190</f>
        <v>0</v>
      </c>
      <c r="V190" s="29">
        <f>'4.3.3 Input Sheet'!V190</f>
        <v>0</v>
      </c>
      <c r="W190" s="29">
        <f>'4.3.3 Input Sheet'!W190</f>
        <v>0</v>
      </c>
      <c r="X190" s="29">
        <f>'4.3.3 Input Sheet'!X190</f>
        <v>0</v>
      </c>
      <c r="Y190" s="11">
        <f t="shared" ref="Y190:Y192" si="210">SUM(T190:X190)</f>
        <v>0</v>
      </c>
      <c r="AA190" s="29">
        <f>'4.3.3 Input Sheet'!AA190</f>
        <v>0</v>
      </c>
      <c r="AB190" s="29">
        <f>'4.3.3 Input Sheet'!AB190</f>
        <v>0</v>
      </c>
      <c r="AC190" s="29">
        <f>'4.3.3 Input Sheet'!AC190</f>
        <v>0</v>
      </c>
      <c r="AD190" s="29">
        <f>'4.3.3 Input Sheet'!AD190</f>
        <v>0</v>
      </c>
      <c r="AE190" s="29">
        <f>'4.3.3 Input Sheet'!AE190</f>
        <v>0</v>
      </c>
      <c r="AF190" s="11">
        <f t="shared" ref="AF190:AF192" si="211">SUM(AA190:AE190)</f>
        <v>0</v>
      </c>
      <c r="AH190" s="29">
        <f>'4.3.3 Input Sheet'!AH190</f>
        <v>0</v>
      </c>
      <c r="AI190" s="29">
        <f>'4.3.3 Input Sheet'!AI190</f>
        <v>0</v>
      </c>
      <c r="AJ190" s="29">
        <f>'4.3.3 Input Sheet'!AJ190</f>
        <v>0</v>
      </c>
      <c r="AK190" s="29">
        <f>'4.3.3 Input Sheet'!AK190</f>
        <v>0</v>
      </c>
      <c r="AL190" s="29">
        <f>'4.3.3 Input Sheet'!AL190</f>
        <v>0</v>
      </c>
      <c r="AM190" s="11">
        <f t="shared" ref="AM190:AM192" si="212">SUM(AH190:AL190)</f>
        <v>0</v>
      </c>
      <c r="AO190" s="9" t="str">
        <f>+'4.3.1 Risk Matrix'!L$18</f>
        <v>RI5</v>
      </c>
      <c r="AP190" s="9" t="str">
        <f>+'4.3.1 Risk Matrix'!M$18</f>
        <v>RI5</v>
      </c>
      <c r="AQ190" s="9" t="str">
        <f>+'4.3.1 Risk Matrix'!N$18</f>
        <v>RI4</v>
      </c>
      <c r="AR190" s="9" t="str">
        <f>+'4.3.1 Risk Matrix'!O$18</f>
        <v>RI3</v>
      </c>
      <c r="AS190" s="9" t="str">
        <f>+'4.3.1 Risk Matrix'!P$18</f>
        <v>RI3</v>
      </c>
      <c r="AV190" s="21" t="str">
        <f t="shared" si="190"/>
        <v>LPG Storage</v>
      </c>
      <c r="AW190" s="21" t="str">
        <f t="shared" si="191"/>
        <v>Asset Level</v>
      </c>
      <c r="AX190" s="21" t="str">
        <f t="shared" si="164"/>
        <v>LPG StorageAsset Level</v>
      </c>
      <c r="AY190" s="21">
        <f t="shared" si="165"/>
        <v>0</v>
      </c>
      <c r="AZ190" s="21">
        <f t="shared" si="166"/>
        <v>0</v>
      </c>
      <c r="BA190" s="21">
        <f t="shared" si="167"/>
        <v>0</v>
      </c>
      <c r="BB190" s="21">
        <f t="shared" si="168"/>
        <v>0</v>
      </c>
      <c r="BC190" s="21">
        <f t="shared" si="169"/>
        <v>0</v>
      </c>
      <c r="BF190" s="21">
        <f t="shared" si="170"/>
        <v>0</v>
      </c>
      <c r="BG190" s="21">
        <f t="shared" si="171"/>
        <v>0</v>
      </c>
      <c r="BH190" s="21">
        <f t="shared" si="172"/>
        <v>0</v>
      </c>
      <c r="BI190" s="21">
        <f t="shared" si="173"/>
        <v>0</v>
      </c>
      <c r="BJ190" s="21">
        <f t="shared" si="174"/>
        <v>0</v>
      </c>
      <c r="BM190" s="21">
        <f t="shared" si="175"/>
        <v>0</v>
      </c>
      <c r="BN190" s="21">
        <f t="shared" si="176"/>
        <v>0</v>
      </c>
      <c r="BO190" s="21">
        <f t="shared" si="177"/>
        <v>0</v>
      </c>
      <c r="BP190" s="21">
        <f t="shared" si="178"/>
        <v>0</v>
      </c>
      <c r="BQ190" s="21">
        <f t="shared" si="179"/>
        <v>0</v>
      </c>
      <c r="BT190" s="21">
        <f t="shared" si="180"/>
        <v>0</v>
      </c>
      <c r="BU190" s="21">
        <f t="shared" si="181"/>
        <v>0</v>
      </c>
      <c r="BV190" s="21">
        <f t="shared" si="182"/>
        <v>0</v>
      </c>
      <c r="BW190" s="21">
        <f t="shared" si="183"/>
        <v>0</v>
      </c>
      <c r="BX190" s="21">
        <f t="shared" si="184"/>
        <v>0</v>
      </c>
      <c r="CA190" s="21">
        <f t="shared" si="185"/>
        <v>0</v>
      </c>
      <c r="CB190" s="21">
        <f t="shared" si="186"/>
        <v>0</v>
      </c>
      <c r="CC190" s="21">
        <f t="shared" si="187"/>
        <v>0</v>
      </c>
      <c r="CD190" s="21">
        <f t="shared" si="188"/>
        <v>0</v>
      </c>
      <c r="CE190" s="21">
        <f t="shared" si="189"/>
        <v>0</v>
      </c>
    </row>
    <row r="191" spans="1:83">
      <c r="A191" s="185"/>
      <c r="B191" s="179"/>
      <c r="C191" s="182"/>
      <c r="D191" s="176"/>
      <c r="E191" s="27" t="str">
        <f t="shared" si="197"/>
        <v>High</v>
      </c>
      <c r="F191" s="29">
        <f>'4.3.3 Input Sheet'!F191</f>
        <v>0</v>
      </c>
      <c r="G191" s="29">
        <f>'4.3.3 Input Sheet'!G191</f>
        <v>0</v>
      </c>
      <c r="H191" s="29">
        <f>'4.3.3 Input Sheet'!H191</f>
        <v>0</v>
      </c>
      <c r="I191" s="29">
        <f>'4.3.3 Input Sheet'!I191</f>
        <v>0</v>
      </c>
      <c r="J191" s="29">
        <f>'4.3.3 Input Sheet'!J191</f>
        <v>0</v>
      </c>
      <c r="K191" s="11">
        <f t="shared" si="208"/>
        <v>0</v>
      </c>
      <c r="M191" s="29">
        <f>'4.3.3 Input Sheet'!M191</f>
        <v>0</v>
      </c>
      <c r="N191" s="29">
        <f>'4.3.3 Input Sheet'!N191</f>
        <v>0</v>
      </c>
      <c r="O191" s="29">
        <f>'4.3.3 Input Sheet'!O191</f>
        <v>0</v>
      </c>
      <c r="P191" s="29">
        <f>'4.3.3 Input Sheet'!P191</f>
        <v>0</v>
      </c>
      <c r="Q191" s="29">
        <f>'4.3.3 Input Sheet'!Q191</f>
        <v>0</v>
      </c>
      <c r="R191" s="11">
        <f t="shared" si="209"/>
        <v>0</v>
      </c>
      <c r="T191" s="29">
        <f>'4.3.3 Input Sheet'!T191</f>
        <v>0</v>
      </c>
      <c r="U191" s="29">
        <f>'4.3.3 Input Sheet'!U191</f>
        <v>0</v>
      </c>
      <c r="V191" s="29">
        <f>'4.3.3 Input Sheet'!V191</f>
        <v>0</v>
      </c>
      <c r="W191" s="29">
        <f>'4.3.3 Input Sheet'!W191</f>
        <v>0</v>
      </c>
      <c r="X191" s="29">
        <f>'4.3.3 Input Sheet'!X191</f>
        <v>0</v>
      </c>
      <c r="Y191" s="11">
        <f t="shared" si="210"/>
        <v>0</v>
      </c>
      <c r="AA191" s="29">
        <f>'4.3.3 Input Sheet'!AA191</f>
        <v>0</v>
      </c>
      <c r="AB191" s="29">
        <f>'4.3.3 Input Sheet'!AB191</f>
        <v>0</v>
      </c>
      <c r="AC191" s="29">
        <f>'4.3.3 Input Sheet'!AC191</f>
        <v>0</v>
      </c>
      <c r="AD191" s="29">
        <f>'4.3.3 Input Sheet'!AD191</f>
        <v>0</v>
      </c>
      <c r="AE191" s="29">
        <f>'4.3.3 Input Sheet'!AE191</f>
        <v>0</v>
      </c>
      <c r="AF191" s="11">
        <f t="shared" si="211"/>
        <v>0</v>
      </c>
      <c r="AH191" s="29">
        <f>'4.3.3 Input Sheet'!AH191</f>
        <v>0</v>
      </c>
      <c r="AI191" s="29">
        <f>'4.3.3 Input Sheet'!AI191</f>
        <v>0</v>
      </c>
      <c r="AJ191" s="29">
        <f>'4.3.3 Input Sheet'!AJ191</f>
        <v>0</v>
      </c>
      <c r="AK191" s="29">
        <f>'4.3.3 Input Sheet'!AK191</f>
        <v>0</v>
      </c>
      <c r="AL191" s="29">
        <f>'4.3.3 Input Sheet'!AL191</f>
        <v>0</v>
      </c>
      <c r="AM191" s="11">
        <f t="shared" si="212"/>
        <v>0</v>
      </c>
      <c r="AO191" s="9" t="str">
        <f>+'4.3.1 Risk Matrix'!L$17</f>
        <v>RI5</v>
      </c>
      <c r="AP191" s="9" t="str">
        <f>+'4.3.1 Risk Matrix'!M$17</f>
        <v>RI4</v>
      </c>
      <c r="AQ191" s="9" t="str">
        <f>+'4.3.1 Risk Matrix'!N$17</f>
        <v>RI3</v>
      </c>
      <c r="AR191" s="9" t="str">
        <f>+'4.3.1 Risk Matrix'!O$17</f>
        <v>RI2</v>
      </c>
      <c r="AS191" s="9" t="str">
        <f>+'4.3.1 Risk Matrix'!P$17</f>
        <v>RI2</v>
      </c>
      <c r="AV191" s="21" t="str">
        <f t="shared" si="190"/>
        <v>LPG Storage</v>
      </c>
      <c r="AW191" s="21" t="str">
        <f t="shared" si="191"/>
        <v>Asset Level</v>
      </c>
      <c r="AX191" s="21" t="str">
        <f t="shared" si="164"/>
        <v>LPG StorageAsset Level</v>
      </c>
      <c r="AY191" s="21">
        <f t="shared" si="165"/>
        <v>0</v>
      </c>
      <c r="AZ191" s="21">
        <f t="shared" si="166"/>
        <v>0</v>
      </c>
      <c r="BA191" s="21">
        <f t="shared" si="167"/>
        <v>0</v>
      </c>
      <c r="BB191" s="21">
        <f t="shared" si="168"/>
        <v>0</v>
      </c>
      <c r="BC191" s="21">
        <f t="shared" si="169"/>
        <v>0</v>
      </c>
      <c r="BF191" s="21">
        <f t="shared" si="170"/>
        <v>0</v>
      </c>
      <c r="BG191" s="21">
        <f t="shared" si="171"/>
        <v>0</v>
      </c>
      <c r="BH191" s="21">
        <f t="shared" si="172"/>
        <v>0</v>
      </c>
      <c r="BI191" s="21">
        <f t="shared" si="173"/>
        <v>0</v>
      </c>
      <c r="BJ191" s="21">
        <f t="shared" si="174"/>
        <v>0</v>
      </c>
      <c r="BM191" s="21">
        <f t="shared" si="175"/>
        <v>0</v>
      </c>
      <c r="BN191" s="21">
        <f t="shared" si="176"/>
        <v>0</v>
      </c>
      <c r="BO191" s="21">
        <f t="shared" si="177"/>
        <v>0</v>
      </c>
      <c r="BP191" s="21">
        <f t="shared" si="178"/>
        <v>0</v>
      </c>
      <c r="BQ191" s="21">
        <f t="shared" si="179"/>
        <v>0</v>
      </c>
      <c r="BT191" s="21">
        <f t="shared" si="180"/>
        <v>0</v>
      </c>
      <c r="BU191" s="21">
        <f t="shared" si="181"/>
        <v>0</v>
      </c>
      <c r="BV191" s="21">
        <f t="shared" si="182"/>
        <v>0</v>
      </c>
      <c r="BW191" s="21">
        <f t="shared" si="183"/>
        <v>0</v>
      </c>
      <c r="BX191" s="21">
        <f t="shared" si="184"/>
        <v>0</v>
      </c>
      <c r="CA191" s="21">
        <f t="shared" si="185"/>
        <v>0</v>
      </c>
      <c r="CB191" s="21">
        <f t="shared" si="186"/>
        <v>0</v>
      </c>
      <c r="CC191" s="21">
        <f t="shared" si="187"/>
        <v>0</v>
      </c>
      <c r="CD191" s="21">
        <f t="shared" si="188"/>
        <v>0</v>
      </c>
      <c r="CE191" s="21">
        <f t="shared" si="189"/>
        <v>0</v>
      </c>
    </row>
    <row r="192" spans="1:83" ht="15.75" thickBot="1">
      <c r="A192" s="186"/>
      <c r="B192" s="180"/>
      <c r="C192" s="183"/>
      <c r="D192" s="177"/>
      <c r="E192" s="28" t="str">
        <f t="shared" si="197"/>
        <v>Very High</v>
      </c>
      <c r="F192" s="44">
        <f>'4.3.3 Input Sheet'!F192</f>
        <v>0</v>
      </c>
      <c r="G192" s="44">
        <f>'4.3.3 Input Sheet'!G192</f>
        <v>0</v>
      </c>
      <c r="H192" s="44">
        <f>'4.3.3 Input Sheet'!H192</f>
        <v>0</v>
      </c>
      <c r="I192" s="44">
        <f>'4.3.3 Input Sheet'!I192</f>
        <v>0</v>
      </c>
      <c r="J192" s="44">
        <f>'4.3.3 Input Sheet'!J192</f>
        <v>0</v>
      </c>
      <c r="K192" s="12">
        <f t="shared" si="208"/>
        <v>0</v>
      </c>
      <c r="M192" s="44">
        <f>'4.3.3 Input Sheet'!M192</f>
        <v>0</v>
      </c>
      <c r="N192" s="44">
        <f>'4.3.3 Input Sheet'!N192</f>
        <v>0</v>
      </c>
      <c r="O192" s="44">
        <f>'4.3.3 Input Sheet'!O192</f>
        <v>0</v>
      </c>
      <c r="P192" s="44">
        <f>'4.3.3 Input Sheet'!P192</f>
        <v>0</v>
      </c>
      <c r="Q192" s="44">
        <f>'4.3.3 Input Sheet'!Q192</f>
        <v>0</v>
      </c>
      <c r="R192" s="12">
        <f t="shared" si="209"/>
        <v>0</v>
      </c>
      <c r="T192" s="44">
        <f>'4.3.3 Input Sheet'!T192</f>
        <v>0</v>
      </c>
      <c r="U192" s="44">
        <f>'4.3.3 Input Sheet'!U192</f>
        <v>0</v>
      </c>
      <c r="V192" s="44">
        <f>'4.3.3 Input Sheet'!V192</f>
        <v>0</v>
      </c>
      <c r="W192" s="44">
        <f>'4.3.3 Input Sheet'!W192</f>
        <v>0</v>
      </c>
      <c r="X192" s="44">
        <f>'4.3.3 Input Sheet'!X192</f>
        <v>0</v>
      </c>
      <c r="Y192" s="12">
        <f t="shared" si="210"/>
        <v>0</v>
      </c>
      <c r="AA192" s="44">
        <f>'4.3.3 Input Sheet'!AA192</f>
        <v>0</v>
      </c>
      <c r="AB192" s="44">
        <f>'4.3.3 Input Sheet'!AB192</f>
        <v>0</v>
      </c>
      <c r="AC192" s="44">
        <f>'4.3.3 Input Sheet'!AC192</f>
        <v>0</v>
      </c>
      <c r="AD192" s="44">
        <f>'4.3.3 Input Sheet'!AD192</f>
        <v>0</v>
      </c>
      <c r="AE192" s="44">
        <f>'4.3.3 Input Sheet'!AE192</f>
        <v>0</v>
      </c>
      <c r="AF192" s="12">
        <f t="shared" si="211"/>
        <v>0</v>
      </c>
      <c r="AH192" s="44">
        <f>'4.3.3 Input Sheet'!AH192</f>
        <v>0</v>
      </c>
      <c r="AI192" s="44">
        <f>'4.3.3 Input Sheet'!AI192</f>
        <v>0</v>
      </c>
      <c r="AJ192" s="44">
        <f>'4.3.3 Input Sheet'!AJ192</f>
        <v>0</v>
      </c>
      <c r="AK192" s="44">
        <f>'4.3.3 Input Sheet'!AK192</f>
        <v>0</v>
      </c>
      <c r="AL192" s="44">
        <f>'4.3.3 Input Sheet'!AL192</f>
        <v>0</v>
      </c>
      <c r="AM192" s="12">
        <f t="shared" si="212"/>
        <v>0</v>
      </c>
      <c r="AO192" s="9" t="str">
        <f>+'4.3.1 Risk Matrix'!L$16</f>
        <v>RI4</v>
      </c>
      <c r="AP192" s="9" t="str">
        <f>+'4.3.1 Risk Matrix'!M$16</f>
        <v>RI3</v>
      </c>
      <c r="AQ192" s="9" t="str">
        <f>+'4.3.1 Risk Matrix'!N$16</f>
        <v>RI2</v>
      </c>
      <c r="AR192" s="9" t="str">
        <f>+'4.3.1 Risk Matrix'!O$16</f>
        <v>RI1</v>
      </c>
      <c r="AS192" s="9" t="str">
        <f>+'4.3.1 Risk Matrix'!P$16</f>
        <v>RI1</v>
      </c>
      <c r="AV192" s="21" t="str">
        <f t="shared" si="190"/>
        <v>LPG Storage</v>
      </c>
      <c r="AW192" s="21" t="str">
        <f t="shared" si="191"/>
        <v>Asset Level</v>
      </c>
      <c r="AX192" s="21" t="str">
        <f t="shared" si="164"/>
        <v>LPG StorageAsset Level</v>
      </c>
      <c r="AY192" s="21">
        <f t="shared" si="165"/>
        <v>0</v>
      </c>
      <c r="AZ192" s="21">
        <f t="shared" si="166"/>
        <v>0</v>
      </c>
      <c r="BA192" s="21">
        <f t="shared" si="167"/>
        <v>0</v>
      </c>
      <c r="BB192" s="21">
        <f t="shared" si="168"/>
        <v>0</v>
      </c>
      <c r="BC192" s="21">
        <f t="shared" si="169"/>
        <v>0</v>
      </c>
      <c r="BF192" s="21">
        <f t="shared" si="170"/>
        <v>0</v>
      </c>
      <c r="BG192" s="21">
        <f t="shared" si="171"/>
        <v>0</v>
      </c>
      <c r="BH192" s="21">
        <f t="shared" si="172"/>
        <v>0</v>
      </c>
      <c r="BI192" s="21">
        <f t="shared" si="173"/>
        <v>0</v>
      </c>
      <c r="BJ192" s="21">
        <f t="shared" si="174"/>
        <v>0</v>
      </c>
      <c r="BM192" s="21">
        <f t="shared" si="175"/>
        <v>0</v>
      </c>
      <c r="BN192" s="21">
        <f t="shared" si="176"/>
        <v>0</v>
      </c>
      <c r="BO192" s="21">
        <f t="shared" si="177"/>
        <v>0</v>
      </c>
      <c r="BP192" s="21">
        <f t="shared" si="178"/>
        <v>0</v>
      </c>
      <c r="BQ192" s="21">
        <f t="shared" si="179"/>
        <v>0</v>
      </c>
      <c r="BT192" s="21">
        <f t="shared" si="180"/>
        <v>0</v>
      </c>
      <c r="BU192" s="21">
        <f t="shared" si="181"/>
        <v>0</v>
      </c>
      <c r="BV192" s="21">
        <f t="shared" si="182"/>
        <v>0</v>
      </c>
      <c r="BW192" s="21">
        <f t="shared" si="183"/>
        <v>0</v>
      </c>
      <c r="BX192" s="21">
        <f t="shared" si="184"/>
        <v>0</v>
      </c>
      <c r="CA192" s="21">
        <f t="shared" si="185"/>
        <v>0</v>
      </c>
      <c r="CB192" s="21">
        <f t="shared" si="186"/>
        <v>0</v>
      </c>
      <c r="CC192" s="21">
        <f t="shared" si="187"/>
        <v>0</v>
      </c>
      <c r="CD192" s="21">
        <f t="shared" si="188"/>
        <v>0</v>
      </c>
      <c r="CE192" s="21">
        <f t="shared" si="189"/>
        <v>0</v>
      </c>
    </row>
    <row r="193" spans="1:83">
      <c r="A193" s="184">
        <v>27</v>
      </c>
      <c r="B193" s="178" t="s">
        <v>32</v>
      </c>
      <c r="C193" s="181" t="s">
        <v>36</v>
      </c>
      <c r="D193" s="175" t="s">
        <v>48</v>
      </c>
      <c r="E193" s="25" t="str">
        <f t="shared" si="197"/>
        <v>Low</v>
      </c>
      <c r="F193" s="26">
        <f>'4.3.3 Input Sheet'!F193</f>
        <v>0</v>
      </c>
      <c r="G193" s="26">
        <f>'4.3.3 Input Sheet'!G193</f>
        <v>0</v>
      </c>
      <c r="H193" s="26">
        <f>'4.3.3 Input Sheet'!H193</f>
        <v>0</v>
      </c>
      <c r="I193" s="26">
        <f>'4.3.3 Input Sheet'!I193</f>
        <v>0</v>
      </c>
      <c r="J193" s="26">
        <f>'4.3.3 Input Sheet'!J193</f>
        <v>0</v>
      </c>
      <c r="K193" s="10">
        <f>SUM(F193:J193)</f>
        <v>0</v>
      </c>
      <c r="M193" s="26">
        <f>'4.3.3 Input Sheet'!M193</f>
        <v>0</v>
      </c>
      <c r="N193" s="26">
        <f>'4.3.3 Input Sheet'!N193</f>
        <v>0</v>
      </c>
      <c r="O193" s="26">
        <f>'4.3.3 Input Sheet'!O193</f>
        <v>0</v>
      </c>
      <c r="P193" s="26">
        <f>'4.3.3 Input Sheet'!P193</f>
        <v>0</v>
      </c>
      <c r="Q193" s="26">
        <f>'4.3.3 Input Sheet'!Q193</f>
        <v>0</v>
      </c>
      <c r="R193" s="10">
        <f>SUM(M193:Q193)</f>
        <v>0</v>
      </c>
      <c r="T193" s="26">
        <f>'4.3.3 Input Sheet'!T193</f>
        <v>0</v>
      </c>
      <c r="U193" s="26">
        <f>'4.3.3 Input Sheet'!U193</f>
        <v>0</v>
      </c>
      <c r="V193" s="26">
        <f>'4.3.3 Input Sheet'!V193</f>
        <v>0</v>
      </c>
      <c r="W193" s="26">
        <f>'4.3.3 Input Sheet'!W193</f>
        <v>0</v>
      </c>
      <c r="X193" s="26">
        <f>'4.3.3 Input Sheet'!X193</f>
        <v>0</v>
      </c>
      <c r="Y193" s="10">
        <f>SUM(T193:X193)</f>
        <v>0</v>
      </c>
      <c r="AA193" s="26">
        <f>'4.3.3 Input Sheet'!AA193</f>
        <v>0</v>
      </c>
      <c r="AB193" s="26">
        <f>'4.3.3 Input Sheet'!AB193</f>
        <v>0</v>
      </c>
      <c r="AC193" s="26">
        <f>'4.3.3 Input Sheet'!AC193</f>
        <v>0</v>
      </c>
      <c r="AD193" s="26">
        <f>'4.3.3 Input Sheet'!AD193</f>
        <v>0</v>
      </c>
      <c r="AE193" s="26">
        <f>'4.3.3 Input Sheet'!AE193</f>
        <v>0</v>
      </c>
      <c r="AF193" s="10">
        <f>SUM(AA193:AE193)</f>
        <v>0</v>
      </c>
      <c r="AH193" s="26">
        <f>'4.3.3 Input Sheet'!AH193</f>
        <v>0</v>
      </c>
      <c r="AI193" s="26">
        <f>'4.3.3 Input Sheet'!AI193</f>
        <v>0</v>
      </c>
      <c r="AJ193" s="26">
        <f>'4.3.3 Input Sheet'!AJ193</f>
        <v>0</v>
      </c>
      <c r="AK193" s="26">
        <f>'4.3.3 Input Sheet'!AK193</f>
        <v>0</v>
      </c>
      <c r="AL193" s="26">
        <f>'4.3.3 Input Sheet'!AL193</f>
        <v>0</v>
      </c>
      <c r="AM193" s="10">
        <f>SUM(AH193:AL193)</f>
        <v>0</v>
      </c>
      <c r="AO193" s="9" t="str">
        <f>+'4.3.1 Risk Matrix'!L$19</f>
        <v>RI5</v>
      </c>
      <c r="AP193" s="9" t="str">
        <f>+'4.3.1 Risk Matrix'!M$19</f>
        <v>RI5</v>
      </c>
      <c r="AQ193" s="9" t="str">
        <f>+'4.3.1 Risk Matrix'!N$19</f>
        <v>RI5</v>
      </c>
      <c r="AR193" s="9" t="str">
        <f>+'4.3.1 Risk Matrix'!O$19</f>
        <v>RI5</v>
      </c>
      <c r="AS193" s="9" t="str">
        <f>+'4.3.1 Risk Matrix'!P$19</f>
        <v>RI4</v>
      </c>
      <c r="AV193" s="21" t="str">
        <f t="shared" si="190"/>
        <v>LPG Mains</v>
      </c>
      <c r="AW193" s="21" t="str">
        <f t="shared" si="191"/>
        <v>Asset Level</v>
      </c>
      <c r="AX193" s="21" t="str">
        <f t="shared" si="164"/>
        <v>LPG MainsAsset Level</v>
      </c>
      <c r="AY193" s="21">
        <f t="shared" si="165"/>
        <v>0</v>
      </c>
      <c r="AZ193" s="21">
        <f t="shared" si="166"/>
        <v>0</v>
      </c>
      <c r="BA193" s="21">
        <f t="shared" si="167"/>
        <v>0</v>
      </c>
      <c r="BB193" s="21">
        <f t="shared" si="168"/>
        <v>0</v>
      </c>
      <c r="BC193" s="21">
        <f t="shared" si="169"/>
        <v>0</v>
      </c>
      <c r="BF193" s="21">
        <f t="shared" si="170"/>
        <v>0</v>
      </c>
      <c r="BG193" s="21">
        <f t="shared" si="171"/>
        <v>0</v>
      </c>
      <c r="BH193" s="21">
        <f t="shared" si="172"/>
        <v>0</v>
      </c>
      <c r="BI193" s="21">
        <f t="shared" si="173"/>
        <v>0</v>
      </c>
      <c r="BJ193" s="21">
        <f t="shared" si="174"/>
        <v>0</v>
      </c>
      <c r="BM193" s="21">
        <f t="shared" si="175"/>
        <v>0</v>
      </c>
      <c r="BN193" s="21">
        <f t="shared" si="176"/>
        <v>0</v>
      </c>
      <c r="BO193" s="21">
        <f t="shared" si="177"/>
        <v>0</v>
      </c>
      <c r="BP193" s="21">
        <f t="shared" si="178"/>
        <v>0</v>
      </c>
      <c r="BQ193" s="21">
        <f t="shared" si="179"/>
        <v>0</v>
      </c>
      <c r="BT193" s="21">
        <f t="shared" si="180"/>
        <v>0</v>
      </c>
      <c r="BU193" s="21">
        <f t="shared" si="181"/>
        <v>0</v>
      </c>
      <c r="BV193" s="21">
        <f t="shared" si="182"/>
        <v>0</v>
      </c>
      <c r="BW193" s="21">
        <f t="shared" si="183"/>
        <v>0</v>
      </c>
      <c r="BX193" s="21">
        <f t="shared" si="184"/>
        <v>0</v>
      </c>
      <c r="CA193" s="21">
        <f t="shared" si="185"/>
        <v>0</v>
      </c>
      <c r="CB193" s="21">
        <f t="shared" si="186"/>
        <v>0</v>
      </c>
      <c r="CC193" s="21">
        <f t="shared" si="187"/>
        <v>0</v>
      </c>
      <c r="CD193" s="21">
        <f t="shared" si="188"/>
        <v>0</v>
      </c>
      <c r="CE193" s="21">
        <f t="shared" si="189"/>
        <v>0</v>
      </c>
    </row>
    <row r="194" spans="1:83">
      <c r="A194" s="185"/>
      <c r="B194" s="179"/>
      <c r="C194" s="182"/>
      <c r="D194" s="176"/>
      <c r="E194" s="27" t="str">
        <f t="shared" si="197"/>
        <v>Medium</v>
      </c>
      <c r="F194" s="29">
        <f>'4.3.3 Input Sheet'!F194</f>
        <v>0</v>
      </c>
      <c r="G194" s="29">
        <f>'4.3.3 Input Sheet'!G194</f>
        <v>0</v>
      </c>
      <c r="H194" s="29">
        <f>'4.3.3 Input Sheet'!H194</f>
        <v>0</v>
      </c>
      <c r="I194" s="29">
        <f>'4.3.3 Input Sheet'!I194</f>
        <v>0</v>
      </c>
      <c r="J194" s="29">
        <f>'4.3.3 Input Sheet'!J194</f>
        <v>0</v>
      </c>
      <c r="K194" s="11">
        <f t="shared" ref="K194:K196" si="213">SUM(F194:J194)</f>
        <v>0</v>
      </c>
      <c r="M194" s="29">
        <f>'4.3.3 Input Sheet'!M194</f>
        <v>0</v>
      </c>
      <c r="N194" s="29">
        <f>'4.3.3 Input Sheet'!N194</f>
        <v>0</v>
      </c>
      <c r="O194" s="29">
        <f>'4.3.3 Input Sheet'!O194</f>
        <v>0</v>
      </c>
      <c r="P194" s="29">
        <f>'4.3.3 Input Sheet'!P194</f>
        <v>0</v>
      </c>
      <c r="Q194" s="29">
        <f>'4.3.3 Input Sheet'!Q194</f>
        <v>0</v>
      </c>
      <c r="R194" s="11">
        <f t="shared" ref="R194:R196" si="214">SUM(M194:Q194)</f>
        <v>0</v>
      </c>
      <c r="T194" s="29">
        <f>'4.3.3 Input Sheet'!T194</f>
        <v>0</v>
      </c>
      <c r="U194" s="29">
        <f>'4.3.3 Input Sheet'!U194</f>
        <v>0</v>
      </c>
      <c r="V194" s="29">
        <f>'4.3.3 Input Sheet'!V194</f>
        <v>0</v>
      </c>
      <c r="W194" s="29">
        <f>'4.3.3 Input Sheet'!W194</f>
        <v>0</v>
      </c>
      <c r="X194" s="29">
        <f>'4.3.3 Input Sheet'!X194</f>
        <v>0</v>
      </c>
      <c r="Y194" s="11">
        <f t="shared" ref="Y194:Y196" si="215">SUM(T194:X194)</f>
        <v>0</v>
      </c>
      <c r="AA194" s="29">
        <f>'4.3.3 Input Sheet'!AA194</f>
        <v>0</v>
      </c>
      <c r="AB194" s="29">
        <f>'4.3.3 Input Sheet'!AB194</f>
        <v>0</v>
      </c>
      <c r="AC194" s="29">
        <f>'4.3.3 Input Sheet'!AC194</f>
        <v>0</v>
      </c>
      <c r="AD194" s="29">
        <f>'4.3.3 Input Sheet'!AD194</f>
        <v>0</v>
      </c>
      <c r="AE194" s="29">
        <f>'4.3.3 Input Sheet'!AE194</f>
        <v>0</v>
      </c>
      <c r="AF194" s="11">
        <f t="shared" ref="AF194:AF196" si="216">SUM(AA194:AE194)</f>
        <v>0</v>
      </c>
      <c r="AH194" s="29">
        <f>'4.3.3 Input Sheet'!AH194</f>
        <v>0</v>
      </c>
      <c r="AI194" s="29">
        <f>'4.3.3 Input Sheet'!AI194</f>
        <v>0</v>
      </c>
      <c r="AJ194" s="29">
        <f>'4.3.3 Input Sheet'!AJ194</f>
        <v>0</v>
      </c>
      <c r="AK194" s="29">
        <f>'4.3.3 Input Sheet'!AK194</f>
        <v>0</v>
      </c>
      <c r="AL194" s="29">
        <f>'4.3.3 Input Sheet'!AL194</f>
        <v>0</v>
      </c>
      <c r="AM194" s="11">
        <f t="shared" ref="AM194:AM196" si="217">SUM(AH194:AL194)</f>
        <v>0</v>
      </c>
      <c r="AO194" s="9" t="str">
        <f>+'4.3.1 Risk Matrix'!L$18</f>
        <v>RI5</v>
      </c>
      <c r="AP194" s="9" t="str">
        <f>+'4.3.1 Risk Matrix'!M$18</f>
        <v>RI5</v>
      </c>
      <c r="AQ194" s="9" t="str">
        <f>+'4.3.1 Risk Matrix'!N$18</f>
        <v>RI4</v>
      </c>
      <c r="AR194" s="9" t="str">
        <f>+'4.3.1 Risk Matrix'!O$18</f>
        <v>RI3</v>
      </c>
      <c r="AS194" s="9" t="str">
        <f>+'4.3.1 Risk Matrix'!P$18</f>
        <v>RI3</v>
      </c>
      <c r="AV194" s="21" t="str">
        <f t="shared" si="190"/>
        <v>LPG Mains</v>
      </c>
      <c r="AW194" s="21" t="str">
        <f t="shared" si="191"/>
        <v>Asset Level</v>
      </c>
      <c r="AX194" s="21" t="str">
        <f t="shared" si="164"/>
        <v>LPG MainsAsset Level</v>
      </c>
      <c r="AY194" s="21">
        <f t="shared" si="165"/>
        <v>0</v>
      </c>
      <c r="AZ194" s="21">
        <f t="shared" si="166"/>
        <v>0</v>
      </c>
      <c r="BA194" s="21">
        <f t="shared" si="167"/>
        <v>0</v>
      </c>
      <c r="BB194" s="21">
        <f t="shared" si="168"/>
        <v>0</v>
      </c>
      <c r="BC194" s="21">
        <f t="shared" si="169"/>
        <v>0</v>
      </c>
      <c r="BF194" s="21">
        <f t="shared" si="170"/>
        <v>0</v>
      </c>
      <c r="BG194" s="21">
        <f t="shared" si="171"/>
        <v>0</v>
      </c>
      <c r="BH194" s="21">
        <f t="shared" si="172"/>
        <v>0</v>
      </c>
      <c r="BI194" s="21">
        <f t="shared" si="173"/>
        <v>0</v>
      </c>
      <c r="BJ194" s="21">
        <f t="shared" si="174"/>
        <v>0</v>
      </c>
      <c r="BM194" s="21">
        <f t="shared" si="175"/>
        <v>0</v>
      </c>
      <c r="BN194" s="21">
        <f t="shared" si="176"/>
        <v>0</v>
      </c>
      <c r="BO194" s="21">
        <f t="shared" si="177"/>
        <v>0</v>
      </c>
      <c r="BP194" s="21">
        <f t="shared" si="178"/>
        <v>0</v>
      </c>
      <c r="BQ194" s="21">
        <f t="shared" si="179"/>
        <v>0</v>
      </c>
      <c r="BT194" s="21">
        <f t="shared" si="180"/>
        <v>0</v>
      </c>
      <c r="BU194" s="21">
        <f t="shared" si="181"/>
        <v>0</v>
      </c>
      <c r="BV194" s="21">
        <f t="shared" si="182"/>
        <v>0</v>
      </c>
      <c r="BW194" s="21">
        <f t="shared" si="183"/>
        <v>0</v>
      </c>
      <c r="BX194" s="21">
        <f t="shared" si="184"/>
        <v>0</v>
      </c>
      <c r="CA194" s="21">
        <f t="shared" si="185"/>
        <v>0</v>
      </c>
      <c r="CB194" s="21">
        <f t="shared" si="186"/>
        <v>0</v>
      </c>
      <c r="CC194" s="21">
        <f t="shared" si="187"/>
        <v>0</v>
      </c>
      <c r="CD194" s="21">
        <f t="shared" si="188"/>
        <v>0</v>
      </c>
      <c r="CE194" s="21">
        <f t="shared" si="189"/>
        <v>0</v>
      </c>
    </row>
    <row r="195" spans="1:83">
      <c r="A195" s="185"/>
      <c r="B195" s="179"/>
      <c r="C195" s="182"/>
      <c r="D195" s="176"/>
      <c r="E195" s="27" t="str">
        <f t="shared" si="197"/>
        <v>High</v>
      </c>
      <c r="F195" s="29">
        <f>'4.3.3 Input Sheet'!F195</f>
        <v>0</v>
      </c>
      <c r="G195" s="29">
        <f>'4.3.3 Input Sheet'!G195</f>
        <v>0</v>
      </c>
      <c r="H195" s="29">
        <f>'4.3.3 Input Sheet'!H195</f>
        <v>0</v>
      </c>
      <c r="I195" s="29">
        <f>'4.3.3 Input Sheet'!I195</f>
        <v>0</v>
      </c>
      <c r="J195" s="29">
        <f>'4.3.3 Input Sheet'!J195</f>
        <v>0</v>
      </c>
      <c r="K195" s="11">
        <f t="shared" si="213"/>
        <v>0</v>
      </c>
      <c r="M195" s="29">
        <f>'4.3.3 Input Sheet'!M195</f>
        <v>0</v>
      </c>
      <c r="N195" s="29">
        <f>'4.3.3 Input Sheet'!N195</f>
        <v>0</v>
      </c>
      <c r="O195" s="29">
        <f>'4.3.3 Input Sheet'!O195</f>
        <v>0</v>
      </c>
      <c r="P195" s="29">
        <f>'4.3.3 Input Sheet'!P195</f>
        <v>0</v>
      </c>
      <c r="Q195" s="29">
        <f>'4.3.3 Input Sheet'!Q195</f>
        <v>0</v>
      </c>
      <c r="R195" s="11">
        <f t="shared" si="214"/>
        <v>0</v>
      </c>
      <c r="T195" s="29">
        <f>'4.3.3 Input Sheet'!T195</f>
        <v>0</v>
      </c>
      <c r="U195" s="29">
        <f>'4.3.3 Input Sheet'!U195</f>
        <v>0</v>
      </c>
      <c r="V195" s="29">
        <f>'4.3.3 Input Sheet'!V195</f>
        <v>0</v>
      </c>
      <c r="W195" s="29">
        <f>'4.3.3 Input Sheet'!W195</f>
        <v>0</v>
      </c>
      <c r="X195" s="29">
        <f>'4.3.3 Input Sheet'!X195</f>
        <v>0</v>
      </c>
      <c r="Y195" s="11">
        <f t="shared" si="215"/>
        <v>0</v>
      </c>
      <c r="AA195" s="29">
        <f>'4.3.3 Input Sheet'!AA195</f>
        <v>0</v>
      </c>
      <c r="AB195" s="29">
        <f>'4.3.3 Input Sheet'!AB195</f>
        <v>0</v>
      </c>
      <c r="AC195" s="29">
        <f>'4.3.3 Input Sheet'!AC195</f>
        <v>0</v>
      </c>
      <c r="AD195" s="29">
        <f>'4.3.3 Input Sheet'!AD195</f>
        <v>0</v>
      </c>
      <c r="AE195" s="29">
        <f>'4.3.3 Input Sheet'!AE195</f>
        <v>0</v>
      </c>
      <c r="AF195" s="11">
        <f t="shared" si="216"/>
        <v>0</v>
      </c>
      <c r="AH195" s="29">
        <f>'4.3.3 Input Sheet'!AH195</f>
        <v>0</v>
      </c>
      <c r="AI195" s="29">
        <f>'4.3.3 Input Sheet'!AI195</f>
        <v>0</v>
      </c>
      <c r="AJ195" s="29">
        <f>'4.3.3 Input Sheet'!AJ195</f>
        <v>0</v>
      </c>
      <c r="AK195" s="29">
        <f>'4.3.3 Input Sheet'!AK195</f>
        <v>0</v>
      </c>
      <c r="AL195" s="29">
        <f>'4.3.3 Input Sheet'!AL195</f>
        <v>0</v>
      </c>
      <c r="AM195" s="11">
        <f t="shared" si="217"/>
        <v>0</v>
      </c>
      <c r="AO195" s="9" t="str">
        <f>+'4.3.1 Risk Matrix'!L$17</f>
        <v>RI5</v>
      </c>
      <c r="AP195" s="9" t="str">
        <f>+'4.3.1 Risk Matrix'!M$17</f>
        <v>RI4</v>
      </c>
      <c r="AQ195" s="9" t="str">
        <f>+'4.3.1 Risk Matrix'!N$17</f>
        <v>RI3</v>
      </c>
      <c r="AR195" s="9" t="str">
        <f>+'4.3.1 Risk Matrix'!O$17</f>
        <v>RI2</v>
      </c>
      <c r="AS195" s="9" t="str">
        <f>+'4.3.1 Risk Matrix'!P$17</f>
        <v>RI2</v>
      </c>
      <c r="AV195" s="21" t="str">
        <f t="shared" si="190"/>
        <v>LPG Mains</v>
      </c>
      <c r="AW195" s="21" t="str">
        <f t="shared" si="191"/>
        <v>Asset Level</v>
      </c>
      <c r="AX195" s="21" t="str">
        <f t="shared" si="164"/>
        <v>LPG MainsAsset Level</v>
      </c>
      <c r="AY195" s="21">
        <f t="shared" si="165"/>
        <v>0</v>
      </c>
      <c r="AZ195" s="21">
        <f t="shared" si="166"/>
        <v>0</v>
      </c>
      <c r="BA195" s="21">
        <f t="shared" si="167"/>
        <v>0</v>
      </c>
      <c r="BB195" s="21">
        <f t="shared" si="168"/>
        <v>0</v>
      </c>
      <c r="BC195" s="21">
        <f t="shared" si="169"/>
        <v>0</v>
      </c>
      <c r="BF195" s="21">
        <f t="shared" si="170"/>
        <v>0</v>
      </c>
      <c r="BG195" s="21">
        <f t="shared" si="171"/>
        <v>0</v>
      </c>
      <c r="BH195" s="21">
        <f t="shared" si="172"/>
        <v>0</v>
      </c>
      <c r="BI195" s="21">
        <f t="shared" si="173"/>
        <v>0</v>
      </c>
      <c r="BJ195" s="21">
        <f t="shared" si="174"/>
        <v>0</v>
      </c>
      <c r="BM195" s="21">
        <f t="shared" si="175"/>
        <v>0</v>
      </c>
      <c r="BN195" s="21">
        <f t="shared" si="176"/>
        <v>0</v>
      </c>
      <c r="BO195" s="21">
        <f t="shared" si="177"/>
        <v>0</v>
      </c>
      <c r="BP195" s="21">
        <f t="shared" si="178"/>
        <v>0</v>
      </c>
      <c r="BQ195" s="21">
        <f t="shared" si="179"/>
        <v>0</v>
      </c>
      <c r="BT195" s="21">
        <f t="shared" si="180"/>
        <v>0</v>
      </c>
      <c r="BU195" s="21">
        <f t="shared" si="181"/>
        <v>0</v>
      </c>
      <c r="BV195" s="21">
        <f t="shared" si="182"/>
        <v>0</v>
      </c>
      <c r="BW195" s="21">
        <f t="shared" si="183"/>
        <v>0</v>
      </c>
      <c r="BX195" s="21">
        <f t="shared" si="184"/>
        <v>0</v>
      </c>
      <c r="CA195" s="21">
        <f t="shared" si="185"/>
        <v>0</v>
      </c>
      <c r="CB195" s="21">
        <f t="shared" si="186"/>
        <v>0</v>
      </c>
      <c r="CC195" s="21">
        <f t="shared" si="187"/>
        <v>0</v>
      </c>
      <c r="CD195" s="21">
        <f t="shared" si="188"/>
        <v>0</v>
      </c>
      <c r="CE195" s="21">
        <f t="shared" si="189"/>
        <v>0</v>
      </c>
    </row>
    <row r="196" spans="1:83" ht="15.75" thickBot="1">
      <c r="A196" s="186"/>
      <c r="B196" s="180"/>
      <c r="C196" s="183"/>
      <c r="D196" s="177"/>
      <c r="E196" s="28" t="str">
        <f t="shared" si="197"/>
        <v>Very High</v>
      </c>
      <c r="F196" s="30">
        <f>'4.3.3 Input Sheet'!F196</f>
        <v>0</v>
      </c>
      <c r="G196" s="30">
        <f>'4.3.3 Input Sheet'!G196</f>
        <v>0</v>
      </c>
      <c r="H196" s="30">
        <f>'4.3.3 Input Sheet'!H196</f>
        <v>0</v>
      </c>
      <c r="I196" s="30">
        <f>'4.3.3 Input Sheet'!I196</f>
        <v>0</v>
      </c>
      <c r="J196" s="30">
        <f>'4.3.3 Input Sheet'!J196</f>
        <v>0</v>
      </c>
      <c r="K196" s="12">
        <f t="shared" si="213"/>
        <v>0</v>
      </c>
      <c r="M196" s="30">
        <f>'4.3.3 Input Sheet'!M196</f>
        <v>0</v>
      </c>
      <c r="N196" s="30">
        <f>'4.3.3 Input Sheet'!N196</f>
        <v>0</v>
      </c>
      <c r="O196" s="30">
        <f>'4.3.3 Input Sheet'!O196</f>
        <v>0</v>
      </c>
      <c r="P196" s="30">
        <f>'4.3.3 Input Sheet'!P196</f>
        <v>0</v>
      </c>
      <c r="Q196" s="30">
        <f>'4.3.3 Input Sheet'!Q196</f>
        <v>0</v>
      </c>
      <c r="R196" s="12">
        <f t="shared" si="214"/>
        <v>0</v>
      </c>
      <c r="T196" s="30">
        <f>'4.3.3 Input Sheet'!T196</f>
        <v>0</v>
      </c>
      <c r="U196" s="30">
        <f>'4.3.3 Input Sheet'!U196</f>
        <v>0</v>
      </c>
      <c r="V196" s="30">
        <f>'4.3.3 Input Sheet'!V196</f>
        <v>0</v>
      </c>
      <c r="W196" s="30">
        <f>'4.3.3 Input Sheet'!W196</f>
        <v>0</v>
      </c>
      <c r="X196" s="30">
        <f>'4.3.3 Input Sheet'!X196</f>
        <v>0</v>
      </c>
      <c r="Y196" s="12">
        <f t="shared" si="215"/>
        <v>0</v>
      </c>
      <c r="AA196" s="30">
        <f>'4.3.3 Input Sheet'!AA196</f>
        <v>0</v>
      </c>
      <c r="AB196" s="30">
        <f>'4.3.3 Input Sheet'!AB196</f>
        <v>0</v>
      </c>
      <c r="AC196" s="30">
        <f>'4.3.3 Input Sheet'!AC196</f>
        <v>0</v>
      </c>
      <c r="AD196" s="30">
        <f>'4.3.3 Input Sheet'!AD196</f>
        <v>0</v>
      </c>
      <c r="AE196" s="30">
        <f>'4.3.3 Input Sheet'!AE196</f>
        <v>0</v>
      </c>
      <c r="AF196" s="12">
        <f t="shared" si="216"/>
        <v>0</v>
      </c>
      <c r="AH196" s="30">
        <f>'4.3.3 Input Sheet'!AH196</f>
        <v>0</v>
      </c>
      <c r="AI196" s="30">
        <f>'4.3.3 Input Sheet'!AI196</f>
        <v>0</v>
      </c>
      <c r="AJ196" s="30">
        <f>'4.3.3 Input Sheet'!AJ196</f>
        <v>0</v>
      </c>
      <c r="AK196" s="30">
        <f>'4.3.3 Input Sheet'!AK196</f>
        <v>0</v>
      </c>
      <c r="AL196" s="30">
        <f>'4.3.3 Input Sheet'!AL196</f>
        <v>0</v>
      </c>
      <c r="AM196" s="12">
        <f t="shared" si="217"/>
        <v>0</v>
      </c>
      <c r="AO196" s="9" t="str">
        <f>+'4.3.1 Risk Matrix'!L$16</f>
        <v>RI4</v>
      </c>
      <c r="AP196" s="9" t="str">
        <f>+'4.3.1 Risk Matrix'!M$16</f>
        <v>RI3</v>
      </c>
      <c r="AQ196" s="9" t="str">
        <f>+'4.3.1 Risk Matrix'!N$16</f>
        <v>RI2</v>
      </c>
      <c r="AR196" s="9" t="str">
        <f>+'4.3.1 Risk Matrix'!O$16</f>
        <v>RI1</v>
      </c>
      <c r="AS196" s="9" t="str">
        <f>+'4.3.1 Risk Matrix'!P$16</f>
        <v>RI1</v>
      </c>
      <c r="AV196" s="21" t="str">
        <f t="shared" si="190"/>
        <v>LPG Mains</v>
      </c>
      <c r="AW196" s="21" t="str">
        <f t="shared" si="191"/>
        <v>Asset Level</v>
      </c>
      <c r="AX196" s="21" t="str">
        <f t="shared" si="164"/>
        <v>LPG MainsAsset Level</v>
      </c>
      <c r="AY196" s="21">
        <f t="shared" si="165"/>
        <v>0</v>
      </c>
      <c r="AZ196" s="21">
        <f t="shared" si="166"/>
        <v>0</v>
      </c>
      <c r="BA196" s="21">
        <f t="shared" si="167"/>
        <v>0</v>
      </c>
      <c r="BB196" s="21">
        <f t="shared" si="168"/>
        <v>0</v>
      </c>
      <c r="BC196" s="21">
        <f t="shared" si="169"/>
        <v>0</v>
      </c>
      <c r="BF196" s="21">
        <f t="shared" si="170"/>
        <v>0</v>
      </c>
      <c r="BG196" s="21">
        <f t="shared" si="171"/>
        <v>0</v>
      </c>
      <c r="BH196" s="21">
        <f t="shared" si="172"/>
        <v>0</v>
      </c>
      <c r="BI196" s="21">
        <f t="shared" si="173"/>
        <v>0</v>
      </c>
      <c r="BJ196" s="21">
        <f t="shared" si="174"/>
        <v>0</v>
      </c>
      <c r="BM196" s="21">
        <f t="shared" si="175"/>
        <v>0</v>
      </c>
      <c r="BN196" s="21">
        <f t="shared" si="176"/>
        <v>0</v>
      </c>
      <c r="BO196" s="21">
        <f t="shared" si="177"/>
        <v>0</v>
      </c>
      <c r="BP196" s="21">
        <f t="shared" si="178"/>
        <v>0</v>
      </c>
      <c r="BQ196" s="21">
        <f t="shared" si="179"/>
        <v>0</v>
      </c>
      <c r="BT196" s="21">
        <f t="shared" si="180"/>
        <v>0</v>
      </c>
      <c r="BU196" s="21">
        <f t="shared" si="181"/>
        <v>0</v>
      </c>
      <c r="BV196" s="21">
        <f t="shared" si="182"/>
        <v>0</v>
      </c>
      <c r="BW196" s="21">
        <f t="shared" si="183"/>
        <v>0</v>
      </c>
      <c r="BX196" s="21">
        <f t="shared" si="184"/>
        <v>0</v>
      </c>
      <c r="CA196" s="21">
        <f t="shared" si="185"/>
        <v>0</v>
      </c>
      <c r="CB196" s="21">
        <f t="shared" si="186"/>
        <v>0</v>
      </c>
      <c r="CC196" s="21">
        <f t="shared" si="187"/>
        <v>0</v>
      </c>
      <c r="CD196" s="21">
        <f t="shared" si="188"/>
        <v>0</v>
      </c>
      <c r="CE196" s="21">
        <f t="shared" si="189"/>
        <v>0</v>
      </c>
    </row>
    <row r="197" spans="1:83">
      <c r="A197" s="184">
        <v>28</v>
      </c>
      <c r="B197" s="178" t="s">
        <v>33</v>
      </c>
      <c r="C197" s="181" t="s">
        <v>36</v>
      </c>
      <c r="D197" s="175" t="s">
        <v>44</v>
      </c>
      <c r="E197" s="25" t="str">
        <f t="shared" si="197"/>
        <v>Low</v>
      </c>
      <c r="F197" s="45">
        <f>'4.3.3 Input Sheet'!F197</f>
        <v>0</v>
      </c>
      <c r="G197" s="45">
        <f>'4.3.3 Input Sheet'!G197</f>
        <v>0</v>
      </c>
      <c r="H197" s="45">
        <f>'4.3.3 Input Sheet'!H197</f>
        <v>0</v>
      </c>
      <c r="I197" s="45">
        <f>'4.3.3 Input Sheet'!I197</f>
        <v>0</v>
      </c>
      <c r="J197" s="45">
        <f>'4.3.3 Input Sheet'!J197</f>
        <v>0</v>
      </c>
      <c r="K197" s="10">
        <f>SUM(F197:J197)</f>
        <v>0</v>
      </c>
      <c r="M197" s="45">
        <f>'4.3.3 Input Sheet'!M197</f>
        <v>0</v>
      </c>
      <c r="N197" s="45">
        <f>'4.3.3 Input Sheet'!N197</f>
        <v>0</v>
      </c>
      <c r="O197" s="45">
        <f>'4.3.3 Input Sheet'!O197</f>
        <v>0</v>
      </c>
      <c r="P197" s="45">
        <f>'4.3.3 Input Sheet'!P197</f>
        <v>0</v>
      </c>
      <c r="Q197" s="45">
        <f>'4.3.3 Input Sheet'!Q197</f>
        <v>0</v>
      </c>
      <c r="R197" s="10">
        <f>SUM(M197:Q197)</f>
        <v>0</v>
      </c>
      <c r="T197" s="45">
        <f>'4.3.3 Input Sheet'!T197</f>
        <v>0</v>
      </c>
      <c r="U197" s="45">
        <f>'4.3.3 Input Sheet'!U197</f>
        <v>0</v>
      </c>
      <c r="V197" s="45">
        <f>'4.3.3 Input Sheet'!V197</f>
        <v>0</v>
      </c>
      <c r="W197" s="45">
        <f>'4.3.3 Input Sheet'!W197</f>
        <v>0</v>
      </c>
      <c r="X197" s="45">
        <f>'4.3.3 Input Sheet'!X197</f>
        <v>0</v>
      </c>
      <c r="Y197" s="10">
        <f>SUM(T197:X197)</f>
        <v>0</v>
      </c>
      <c r="AA197" s="45">
        <f>'4.3.3 Input Sheet'!AA197</f>
        <v>0</v>
      </c>
      <c r="AB197" s="45">
        <f>'4.3.3 Input Sheet'!AB197</f>
        <v>0</v>
      </c>
      <c r="AC197" s="45">
        <f>'4.3.3 Input Sheet'!AC197</f>
        <v>0</v>
      </c>
      <c r="AD197" s="45">
        <f>'4.3.3 Input Sheet'!AD197</f>
        <v>0</v>
      </c>
      <c r="AE197" s="45">
        <f>'4.3.3 Input Sheet'!AE197</f>
        <v>0</v>
      </c>
      <c r="AF197" s="10">
        <f>SUM(AA197:AE197)</f>
        <v>0</v>
      </c>
      <c r="AH197" s="45">
        <f>'4.3.3 Input Sheet'!AH197</f>
        <v>0</v>
      </c>
      <c r="AI197" s="45">
        <f>'4.3.3 Input Sheet'!AI197</f>
        <v>0</v>
      </c>
      <c r="AJ197" s="45">
        <f>'4.3.3 Input Sheet'!AJ197</f>
        <v>0</v>
      </c>
      <c r="AK197" s="45">
        <f>'4.3.3 Input Sheet'!AK197</f>
        <v>0</v>
      </c>
      <c r="AL197" s="45">
        <f>'4.3.3 Input Sheet'!AL197</f>
        <v>0</v>
      </c>
      <c r="AM197" s="10">
        <f>SUM(AH197:AL197)</f>
        <v>0</v>
      </c>
      <c r="AO197" s="9" t="str">
        <f>+'4.3.1 Risk Matrix'!L$19</f>
        <v>RI5</v>
      </c>
      <c r="AP197" s="9" t="str">
        <f>+'4.3.1 Risk Matrix'!M$19</f>
        <v>RI5</v>
      </c>
      <c r="AQ197" s="9" t="str">
        <f>+'4.3.1 Risk Matrix'!N$19</f>
        <v>RI5</v>
      </c>
      <c r="AR197" s="9" t="str">
        <f>+'4.3.1 Risk Matrix'!O$19</f>
        <v>RI5</v>
      </c>
      <c r="AS197" s="9" t="str">
        <f>+'4.3.1 Risk Matrix'!P$19</f>
        <v>RI4</v>
      </c>
      <c r="AV197" s="21" t="str">
        <f t="shared" ref="AV197:AV204" si="218">IF(ISBLANK(B197),AV196,B197)</f>
        <v>LPG Services</v>
      </c>
      <c r="AW197" s="21" t="str">
        <f t="shared" ref="AW197:AW204" si="219">IF(ISBLANK(C197),AW196,C197)</f>
        <v>Asset Level</v>
      </c>
      <c r="AX197" s="21" t="str">
        <f t="shared" si="164"/>
        <v>LPG ServicesAsset Level</v>
      </c>
      <c r="AY197" s="21">
        <f t="shared" si="165"/>
        <v>0</v>
      </c>
      <c r="AZ197" s="21">
        <f t="shared" si="166"/>
        <v>0</v>
      </c>
      <c r="BA197" s="21">
        <f t="shared" si="167"/>
        <v>0</v>
      </c>
      <c r="BB197" s="21">
        <f t="shared" si="168"/>
        <v>0</v>
      </c>
      <c r="BC197" s="21">
        <f t="shared" si="169"/>
        <v>0</v>
      </c>
      <c r="BF197" s="21">
        <f t="shared" si="170"/>
        <v>0</v>
      </c>
      <c r="BG197" s="21">
        <f t="shared" si="171"/>
        <v>0</v>
      </c>
      <c r="BH197" s="21">
        <f t="shared" si="172"/>
        <v>0</v>
      </c>
      <c r="BI197" s="21">
        <f t="shared" si="173"/>
        <v>0</v>
      </c>
      <c r="BJ197" s="21">
        <f t="shared" si="174"/>
        <v>0</v>
      </c>
      <c r="BM197" s="21">
        <f t="shared" si="175"/>
        <v>0</v>
      </c>
      <c r="BN197" s="21">
        <f t="shared" si="176"/>
        <v>0</v>
      </c>
      <c r="BO197" s="21">
        <f t="shared" si="177"/>
        <v>0</v>
      </c>
      <c r="BP197" s="21">
        <f t="shared" si="178"/>
        <v>0</v>
      </c>
      <c r="BQ197" s="21">
        <f t="shared" si="179"/>
        <v>0</v>
      </c>
      <c r="BT197" s="21">
        <f t="shared" si="180"/>
        <v>0</v>
      </c>
      <c r="BU197" s="21">
        <f t="shared" si="181"/>
        <v>0</v>
      </c>
      <c r="BV197" s="21">
        <f t="shared" si="182"/>
        <v>0</v>
      </c>
      <c r="BW197" s="21">
        <f t="shared" si="183"/>
        <v>0</v>
      </c>
      <c r="BX197" s="21">
        <f t="shared" si="184"/>
        <v>0</v>
      </c>
      <c r="CA197" s="21">
        <f t="shared" si="185"/>
        <v>0</v>
      </c>
      <c r="CB197" s="21">
        <f t="shared" si="186"/>
        <v>0</v>
      </c>
      <c r="CC197" s="21">
        <f t="shared" si="187"/>
        <v>0</v>
      </c>
      <c r="CD197" s="21">
        <f t="shared" si="188"/>
        <v>0</v>
      </c>
      <c r="CE197" s="21">
        <f t="shared" si="189"/>
        <v>0</v>
      </c>
    </row>
    <row r="198" spans="1:83">
      <c r="A198" s="185"/>
      <c r="B198" s="179"/>
      <c r="C198" s="182"/>
      <c r="D198" s="176"/>
      <c r="E198" s="27" t="str">
        <f t="shared" si="197"/>
        <v>Medium</v>
      </c>
      <c r="F198" s="29">
        <f>'4.3.3 Input Sheet'!F198</f>
        <v>0</v>
      </c>
      <c r="G198" s="29">
        <f>'4.3.3 Input Sheet'!G198</f>
        <v>0</v>
      </c>
      <c r="H198" s="29">
        <f>'4.3.3 Input Sheet'!H198</f>
        <v>0</v>
      </c>
      <c r="I198" s="29">
        <f>'4.3.3 Input Sheet'!I198</f>
        <v>0</v>
      </c>
      <c r="J198" s="29">
        <f>'4.3.3 Input Sheet'!J198</f>
        <v>0</v>
      </c>
      <c r="K198" s="11">
        <f t="shared" ref="K198:K200" si="220">SUM(F198:J198)</f>
        <v>0</v>
      </c>
      <c r="M198" s="29">
        <f>'4.3.3 Input Sheet'!M198</f>
        <v>0</v>
      </c>
      <c r="N198" s="29">
        <f>'4.3.3 Input Sheet'!N198</f>
        <v>0</v>
      </c>
      <c r="O198" s="29">
        <f>'4.3.3 Input Sheet'!O198</f>
        <v>0</v>
      </c>
      <c r="P198" s="29">
        <f>'4.3.3 Input Sheet'!P198</f>
        <v>0</v>
      </c>
      <c r="Q198" s="29">
        <f>'4.3.3 Input Sheet'!Q198</f>
        <v>0</v>
      </c>
      <c r="R198" s="11">
        <f t="shared" ref="R198:R200" si="221">SUM(M198:Q198)</f>
        <v>0</v>
      </c>
      <c r="T198" s="29">
        <f>'4.3.3 Input Sheet'!T198</f>
        <v>0</v>
      </c>
      <c r="U198" s="29">
        <f>'4.3.3 Input Sheet'!U198</f>
        <v>0</v>
      </c>
      <c r="V198" s="29">
        <f>'4.3.3 Input Sheet'!V198</f>
        <v>0</v>
      </c>
      <c r="W198" s="29">
        <f>'4.3.3 Input Sheet'!W198</f>
        <v>0</v>
      </c>
      <c r="X198" s="29">
        <f>'4.3.3 Input Sheet'!X198</f>
        <v>0</v>
      </c>
      <c r="Y198" s="11">
        <f t="shared" ref="Y198:Y200" si="222">SUM(T198:X198)</f>
        <v>0</v>
      </c>
      <c r="AA198" s="29">
        <f>'4.3.3 Input Sheet'!AA198</f>
        <v>0</v>
      </c>
      <c r="AB198" s="29">
        <f>'4.3.3 Input Sheet'!AB198</f>
        <v>0</v>
      </c>
      <c r="AC198" s="29">
        <f>'4.3.3 Input Sheet'!AC198</f>
        <v>0</v>
      </c>
      <c r="AD198" s="29">
        <f>'4.3.3 Input Sheet'!AD198</f>
        <v>0</v>
      </c>
      <c r="AE198" s="29">
        <f>'4.3.3 Input Sheet'!AE198</f>
        <v>0</v>
      </c>
      <c r="AF198" s="11">
        <f t="shared" ref="AF198:AF200" si="223">SUM(AA198:AE198)</f>
        <v>0</v>
      </c>
      <c r="AH198" s="29">
        <f>'4.3.3 Input Sheet'!AH198</f>
        <v>0</v>
      </c>
      <c r="AI198" s="29">
        <f>'4.3.3 Input Sheet'!AI198</f>
        <v>0</v>
      </c>
      <c r="AJ198" s="29">
        <f>'4.3.3 Input Sheet'!AJ198</f>
        <v>0</v>
      </c>
      <c r="AK198" s="29">
        <f>'4.3.3 Input Sheet'!AK198</f>
        <v>0</v>
      </c>
      <c r="AL198" s="29">
        <f>'4.3.3 Input Sheet'!AL198</f>
        <v>0</v>
      </c>
      <c r="AM198" s="11">
        <f t="shared" ref="AM198:AM200" si="224">SUM(AH198:AL198)</f>
        <v>0</v>
      </c>
      <c r="AO198" s="9" t="str">
        <f>+'4.3.1 Risk Matrix'!L$18</f>
        <v>RI5</v>
      </c>
      <c r="AP198" s="9" t="str">
        <f>+'4.3.1 Risk Matrix'!M$18</f>
        <v>RI5</v>
      </c>
      <c r="AQ198" s="9" t="str">
        <f>+'4.3.1 Risk Matrix'!N$18</f>
        <v>RI4</v>
      </c>
      <c r="AR198" s="9" t="str">
        <f>+'4.3.1 Risk Matrix'!O$18</f>
        <v>RI3</v>
      </c>
      <c r="AS198" s="9" t="str">
        <f>+'4.3.1 Risk Matrix'!P$18</f>
        <v>RI3</v>
      </c>
      <c r="AV198" s="21" t="str">
        <f t="shared" si="218"/>
        <v>LPG Services</v>
      </c>
      <c r="AW198" s="21" t="str">
        <f t="shared" si="219"/>
        <v>Asset Level</v>
      </c>
      <c r="AX198" s="21" t="str">
        <f t="shared" ref="AX198:AX204" si="225">CONCATENATE($AV198,$AW198)</f>
        <v>LPG ServicesAsset Level</v>
      </c>
      <c r="AY198" s="21">
        <f t="shared" si="165"/>
        <v>0</v>
      </c>
      <c r="AZ198" s="21">
        <f t="shared" si="166"/>
        <v>0</v>
      </c>
      <c r="BA198" s="21">
        <f t="shared" si="167"/>
        <v>0</v>
      </c>
      <c r="BB198" s="21">
        <f t="shared" si="168"/>
        <v>0</v>
      </c>
      <c r="BC198" s="21">
        <f t="shared" si="169"/>
        <v>0</v>
      </c>
      <c r="BF198" s="21">
        <f t="shared" si="170"/>
        <v>0</v>
      </c>
      <c r="BG198" s="21">
        <f t="shared" si="171"/>
        <v>0</v>
      </c>
      <c r="BH198" s="21">
        <f t="shared" si="172"/>
        <v>0</v>
      </c>
      <c r="BI198" s="21">
        <f t="shared" si="173"/>
        <v>0</v>
      </c>
      <c r="BJ198" s="21">
        <f t="shared" si="174"/>
        <v>0</v>
      </c>
      <c r="BM198" s="21">
        <f t="shared" si="175"/>
        <v>0</v>
      </c>
      <c r="BN198" s="21">
        <f t="shared" si="176"/>
        <v>0</v>
      </c>
      <c r="BO198" s="21">
        <f t="shared" si="177"/>
        <v>0</v>
      </c>
      <c r="BP198" s="21">
        <f t="shared" si="178"/>
        <v>0</v>
      </c>
      <c r="BQ198" s="21">
        <f t="shared" si="179"/>
        <v>0</v>
      </c>
      <c r="BT198" s="21">
        <f t="shared" si="180"/>
        <v>0</v>
      </c>
      <c r="BU198" s="21">
        <f t="shared" si="181"/>
        <v>0</v>
      </c>
      <c r="BV198" s="21">
        <f t="shared" si="182"/>
        <v>0</v>
      </c>
      <c r="BW198" s="21">
        <f t="shared" si="183"/>
        <v>0</v>
      </c>
      <c r="BX198" s="21">
        <f t="shared" si="184"/>
        <v>0</v>
      </c>
      <c r="CA198" s="21">
        <f t="shared" si="185"/>
        <v>0</v>
      </c>
      <c r="CB198" s="21">
        <f t="shared" si="186"/>
        <v>0</v>
      </c>
      <c r="CC198" s="21">
        <f t="shared" si="187"/>
        <v>0</v>
      </c>
      <c r="CD198" s="21">
        <f t="shared" si="188"/>
        <v>0</v>
      </c>
      <c r="CE198" s="21">
        <f t="shared" si="189"/>
        <v>0</v>
      </c>
    </row>
    <row r="199" spans="1:83">
      <c r="A199" s="185"/>
      <c r="B199" s="179"/>
      <c r="C199" s="182"/>
      <c r="D199" s="176"/>
      <c r="E199" s="27" t="str">
        <f t="shared" si="197"/>
        <v>High</v>
      </c>
      <c r="F199" s="29">
        <f>'4.3.3 Input Sheet'!F199</f>
        <v>0</v>
      </c>
      <c r="G199" s="29">
        <f>'4.3.3 Input Sheet'!G199</f>
        <v>0</v>
      </c>
      <c r="H199" s="29">
        <f>'4.3.3 Input Sheet'!H199</f>
        <v>0</v>
      </c>
      <c r="I199" s="29">
        <f>'4.3.3 Input Sheet'!I199</f>
        <v>0</v>
      </c>
      <c r="J199" s="29">
        <f>'4.3.3 Input Sheet'!J199</f>
        <v>0</v>
      </c>
      <c r="K199" s="11">
        <f t="shared" si="220"/>
        <v>0</v>
      </c>
      <c r="M199" s="29">
        <f>'4.3.3 Input Sheet'!M199</f>
        <v>0</v>
      </c>
      <c r="N199" s="29">
        <f>'4.3.3 Input Sheet'!N199</f>
        <v>0</v>
      </c>
      <c r="O199" s="29">
        <f>'4.3.3 Input Sheet'!O199</f>
        <v>0</v>
      </c>
      <c r="P199" s="29">
        <f>'4.3.3 Input Sheet'!P199</f>
        <v>0</v>
      </c>
      <c r="Q199" s="29">
        <f>'4.3.3 Input Sheet'!Q199</f>
        <v>0</v>
      </c>
      <c r="R199" s="11">
        <f t="shared" si="221"/>
        <v>0</v>
      </c>
      <c r="T199" s="29">
        <f>'4.3.3 Input Sheet'!T199</f>
        <v>0</v>
      </c>
      <c r="U199" s="29">
        <f>'4.3.3 Input Sheet'!U199</f>
        <v>0</v>
      </c>
      <c r="V199" s="29">
        <f>'4.3.3 Input Sheet'!V199</f>
        <v>0</v>
      </c>
      <c r="W199" s="29">
        <f>'4.3.3 Input Sheet'!W199</f>
        <v>0</v>
      </c>
      <c r="X199" s="29">
        <f>'4.3.3 Input Sheet'!X199</f>
        <v>0</v>
      </c>
      <c r="Y199" s="11">
        <f t="shared" si="222"/>
        <v>0</v>
      </c>
      <c r="AA199" s="29">
        <f>'4.3.3 Input Sheet'!AA199</f>
        <v>0</v>
      </c>
      <c r="AB199" s="29">
        <f>'4.3.3 Input Sheet'!AB199</f>
        <v>0</v>
      </c>
      <c r="AC199" s="29">
        <f>'4.3.3 Input Sheet'!AC199</f>
        <v>0</v>
      </c>
      <c r="AD199" s="29">
        <f>'4.3.3 Input Sheet'!AD199</f>
        <v>0</v>
      </c>
      <c r="AE199" s="29">
        <f>'4.3.3 Input Sheet'!AE199</f>
        <v>0</v>
      </c>
      <c r="AF199" s="11">
        <f t="shared" si="223"/>
        <v>0</v>
      </c>
      <c r="AH199" s="29">
        <f>'4.3.3 Input Sheet'!AH199</f>
        <v>0</v>
      </c>
      <c r="AI199" s="29">
        <f>'4.3.3 Input Sheet'!AI199</f>
        <v>0</v>
      </c>
      <c r="AJ199" s="29">
        <f>'4.3.3 Input Sheet'!AJ199</f>
        <v>0</v>
      </c>
      <c r="AK199" s="29">
        <f>'4.3.3 Input Sheet'!AK199</f>
        <v>0</v>
      </c>
      <c r="AL199" s="29">
        <f>'4.3.3 Input Sheet'!AL199</f>
        <v>0</v>
      </c>
      <c r="AM199" s="11">
        <f t="shared" si="224"/>
        <v>0</v>
      </c>
      <c r="AO199" s="9" t="str">
        <f>+'4.3.1 Risk Matrix'!L$17</f>
        <v>RI5</v>
      </c>
      <c r="AP199" s="9" t="str">
        <f>+'4.3.1 Risk Matrix'!M$17</f>
        <v>RI4</v>
      </c>
      <c r="AQ199" s="9" t="str">
        <f>+'4.3.1 Risk Matrix'!N$17</f>
        <v>RI3</v>
      </c>
      <c r="AR199" s="9" t="str">
        <f>+'4.3.1 Risk Matrix'!O$17</f>
        <v>RI2</v>
      </c>
      <c r="AS199" s="9" t="str">
        <f>+'4.3.1 Risk Matrix'!P$17</f>
        <v>RI2</v>
      </c>
      <c r="AV199" s="21" t="str">
        <f t="shared" si="218"/>
        <v>LPG Services</v>
      </c>
      <c r="AW199" s="21" t="str">
        <f t="shared" si="219"/>
        <v>Asset Level</v>
      </c>
      <c r="AX199" s="21" t="str">
        <f t="shared" si="225"/>
        <v>LPG ServicesAsset Level</v>
      </c>
      <c r="AY199" s="21">
        <f t="shared" ref="AY199:AY204" si="226">SUMIF($AO199:$AS199,AY$4,F199:J199)</f>
        <v>0</v>
      </c>
      <c r="AZ199" s="21">
        <f t="shared" ref="AZ199:AZ204" si="227">SUMIF($AO199:$AS199,AZ$4,F199:J199)</f>
        <v>0</v>
      </c>
      <c r="BA199" s="21">
        <f t="shared" ref="BA199:BA204" si="228">SUMIF($AO199:$AS199,BA$4,F199:J199)</f>
        <v>0</v>
      </c>
      <c r="BB199" s="21">
        <f t="shared" ref="BB199:BB204" si="229">SUMIF($AO199:$AS199,BB$4,F199:J199)</f>
        <v>0</v>
      </c>
      <c r="BC199" s="21">
        <f t="shared" ref="BC199:BC204" si="230">SUMIF($AO199:$AS199,BC$4,F199:J199)</f>
        <v>0</v>
      </c>
      <c r="BF199" s="21">
        <f t="shared" ref="BF199:BF204" si="231">SUMIF($AO199:$AS199,BF$4,M199:Q199)</f>
        <v>0</v>
      </c>
      <c r="BG199" s="21">
        <f t="shared" ref="BG199:BG204" si="232">SUMIF($AO199:$AS199,BG$4,M199:Q199)</f>
        <v>0</v>
      </c>
      <c r="BH199" s="21">
        <f t="shared" ref="BH199:BH204" si="233">SUMIF($AO199:$AS199,BH$4,M199:Q199)</f>
        <v>0</v>
      </c>
      <c r="BI199" s="21">
        <f t="shared" ref="BI199:BI204" si="234">SUMIF($AO199:$AS199,BI$4,M199:Q199)</f>
        <v>0</v>
      </c>
      <c r="BJ199" s="21">
        <f t="shared" ref="BJ199:BJ204" si="235">SUMIF($AO199:$AS199,BJ$4,M199:Q199)</f>
        <v>0</v>
      </c>
      <c r="BM199" s="21">
        <f t="shared" ref="BM199:BM204" si="236">SUMIF($AO199:$AS199,BM$4,T199:X199)</f>
        <v>0</v>
      </c>
      <c r="BN199" s="21">
        <f t="shared" ref="BN199:BN204" si="237">SUMIF($AO199:$AS199,BN$4,T199:X199)</f>
        <v>0</v>
      </c>
      <c r="BO199" s="21">
        <f t="shared" ref="BO199:BO204" si="238">SUMIF($AO199:$AS199,BO$4,T199:X199)</f>
        <v>0</v>
      </c>
      <c r="BP199" s="21">
        <f t="shared" ref="BP199:BP204" si="239">SUMIF($AO199:$AS199,BP$4,T199:X199)</f>
        <v>0</v>
      </c>
      <c r="BQ199" s="21">
        <f t="shared" ref="BQ199:BQ204" si="240">SUMIF($AO199:$AS199,BQ$4,T199:X199)</f>
        <v>0</v>
      </c>
      <c r="BT199" s="21">
        <f t="shared" ref="BT199:BT204" si="241">SUMIF($AO199:$AS199,BT$4,AA199:AE199)</f>
        <v>0</v>
      </c>
      <c r="BU199" s="21">
        <f t="shared" ref="BU199:BU204" si="242">SUMIF($AO199:$AS199,BU$4,AA199:AE199)</f>
        <v>0</v>
      </c>
      <c r="BV199" s="21">
        <f t="shared" ref="BV199:BV204" si="243">SUMIF($AO199:$AS199,BV$4,AA199:AE199)</f>
        <v>0</v>
      </c>
      <c r="BW199" s="21">
        <f t="shared" ref="BW199:BW204" si="244">SUMIF($AO199:$AS199,BW$4,AA199:AE199)</f>
        <v>0</v>
      </c>
      <c r="BX199" s="21">
        <f t="shared" ref="BX199:BX204" si="245">SUMIF($AO199:$AS199,BX$4,AA199:AE199)</f>
        <v>0</v>
      </c>
      <c r="CA199" s="21">
        <f t="shared" ref="CA199:CA204" si="246">SUMIF($AO199:$AS199,CA$4,AH199:AL199)</f>
        <v>0</v>
      </c>
      <c r="CB199" s="21">
        <f t="shared" ref="CB199:CB204" si="247">SUMIF($AO199:$AS199,CB$4,AH199:AL199)</f>
        <v>0</v>
      </c>
      <c r="CC199" s="21">
        <f t="shared" ref="CC199:CC204" si="248">SUMIF($AO199:$AS199,CC$4,AH199:AL199)</f>
        <v>0</v>
      </c>
      <c r="CD199" s="21">
        <f t="shared" ref="CD199:CD204" si="249">SUMIF($AO199:$AS199,CD$4,AH199:AL199)</f>
        <v>0</v>
      </c>
      <c r="CE199" s="21">
        <f t="shared" ref="CE199:CE204" si="250">SUMIF($AO199:$AS199,CE$4,AH199:AL199)</f>
        <v>0</v>
      </c>
    </row>
    <row r="200" spans="1:83" ht="15.75" thickBot="1">
      <c r="A200" s="186"/>
      <c r="B200" s="180"/>
      <c r="C200" s="183"/>
      <c r="D200" s="177"/>
      <c r="E200" s="28" t="str">
        <f t="shared" si="197"/>
        <v>Very High</v>
      </c>
      <c r="F200" s="44">
        <f>'4.3.3 Input Sheet'!F200</f>
        <v>0</v>
      </c>
      <c r="G200" s="44">
        <f>'4.3.3 Input Sheet'!G200</f>
        <v>0</v>
      </c>
      <c r="H200" s="44">
        <f>'4.3.3 Input Sheet'!H200</f>
        <v>0</v>
      </c>
      <c r="I200" s="44">
        <f>'4.3.3 Input Sheet'!I200</f>
        <v>0</v>
      </c>
      <c r="J200" s="44">
        <f>'4.3.3 Input Sheet'!J200</f>
        <v>0</v>
      </c>
      <c r="K200" s="12">
        <f t="shared" si="220"/>
        <v>0</v>
      </c>
      <c r="M200" s="44">
        <f>'4.3.3 Input Sheet'!M200</f>
        <v>0</v>
      </c>
      <c r="N200" s="44">
        <f>'4.3.3 Input Sheet'!N200</f>
        <v>0</v>
      </c>
      <c r="O200" s="44">
        <f>'4.3.3 Input Sheet'!O200</f>
        <v>0</v>
      </c>
      <c r="P200" s="44">
        <f>'4.3.3 Input Sheet'!P200</f>
        <v>0</v>
      </c>
      <c r="Q200" s="44">
        <f>'4.3.3 Input Sheet'!Q200</f>
        <v>0</v>
      </c>
      <c r="R200" s="12">
        <f t="shared" si="221"/>
        <v>0</v>
      </c>
      <c r="T200" s="44">
        <f>'4.3.3 Input Sheet'!T200</f>
        <v>0</v>
      </c>
      <c r="U200" s="44">
        <f>'4.3.3 Input Sheet'!U200</f>
        <v>0</v>
      </c>
      <c r="V200" s="44">
        <f>'4.3.3 Input Sheet'!V200</f>
        <v>0</v>
      </c>
      <c r="W200" s="44">
        <f>'4.3.3 Input Sheet'!W200</f>
        <v>0</v>
      </c>
      <c r="X200" s="44">
        <f>'4.3.3 Input Sheet'!X200</f>
        <v>0</v>
      </c>
      <c r="Y200" s="12">
        <f t="shared" si="222"/>
        <v>0</v>
      </c>
      <c r="AA200" s="44">
        <f>'4.3.3 Input Sheet'!AA200</f>
        <v>0</v>
      </c>
      <c r="AB200" s="44">
        <f>'4.3.3 Input Sheet'!AB200</f>
        <v>0</v>
      </c>
      <c r="AC200" s="44">
        <f>'4.3.3 Input Sheet'!AC200</f>
        <v>0</v>
      </c>
      <c r="AD200" s="44">
        <f>'4.3.3 Input Sheet'!AD200</f>
        <v>0</v>
      </c>
      <c r="AE200" s="44">
        <f>'4.3.3 Input Sheet'!AE200</f>
        <v>0</v>
      </c>
      <c r="AF200" s="12">
        <f t="shared" si="223"/>
        <v>0</v>
      </c>
      <c r="AH200" s="44">
        <f>'4.3.3 Input Sheet'!AH200</f>
        <v>0</v>
      </c>
      <c r="AI200" s="44">
        <f>'4.3.3 Input Sheet'!AI200</f>
        <v>0</v>
      </c>
      <c r="AJ200" s="44">
        <f>'4.3.3 Input Sheet'!AJ200</f>
        <v>0</v>
      </c>
      <c r="AK200" s="44">
        <f>'4.3.3 Input Sheet'!AK200</f>
        <v>0</v>
      </c>
      <c r="AL200" s="44">
        <f>'4.3.3 Input Sheet'!AL200</f>
        <v>0</v>
      </c>
      <c r="AM200" s="12">
        <f t="shared" si="224"/>
        <v>0</v>
      </c>
      <c r="AO200" s="9" t="str">
        <f>+'4.3.1 Risk Matrix'!L$16</f>
        <v>RI4</v>
      </c>
      <c r="AP200" s="9" t="str">
        <f>+'4.3.1 Risk Matrix'!M$16</f>
        <v>RI3</v>
      </c>
      <c r="AQ200" s="9" t="str">
        <f>+'4.3.1 Risk Matrix'!N$16</f>
        <v>RI2</v>
      </c>
      <c r="AR200" s="9" t="str">
        <f>+'4.3.1 Risk Matrix'!O$16</f>
        <v>RI1</v>
      </c>
      <c r="AS200" s="9" t="str">
        <f>+'4.3.1 Risk Matrix'!P$16</f>
        <v>RI1</v>
      </c>
      <c r="AV200" s="21" t="str">
        <f t="shared" si="218"/>
        <v>LPG Services</v>
      </c>
      <c r="AW200" s="21" t="str">
        <f t="shared" si="219"/>
        <v>Asset Level</v>
      </c>
      <c r="AX200" s="21" t="str">
        <f t="shared" si="225"/>
        <v>LPG ServicesAsset Level</v>
      </c>
      <c r="AY200" s="21">
        <f t="shared" si="226"/>
        <v>0</v>
      </c>
      <c r="AZ200" s="21">
        <f t="shared" si="227"/>
        <v>0</v>
      </c>
      <c r="BA200" s="21">
        <f t="shared" si="228"/>
        <v>0</v>
      </c>
      <c r="BB200" s="21">
        <f t="shared" si="229"/>
        <v>0</v>
      </c>
      <c r="BC200" s="21">
        <f t="shared" si="230"/>
        <v>0</v>
      </c>
      <c r="BF200" s="21">
        <f t="shared" si="231"/>
        <v>0</v>
      </c>
      <c r="BG200" s="21">
        <f t="shared" si="232"/>
        <v>0</v>
      </c>
      <c r="BH200" s="21">
        <f t="shared" si="233"/>
        <v>0</v>
      </c>
      <c r="BI200" s="21">
        <f t="shared" si="234"/>
        <v>0</v>
      </c>
      <c r="BJ200" s="21">
        <f t="shared" si="235"/>
        <v>0</v>
      </c>
      <c r="BM200" s="21">
        <f t="shared" si="236"/>
        <v>0</v>
      </c>
      <c r="BN200" s="21">
        <f t="shared" si="237"/>
        <v>0</v>
      </c>
      <c r="BO200" s="21">
        <f t="shared" si="238"/>
        <v>0</v>
      </c>
      <c r="BP200" s="21">
        <f t="shared" si="239"/>
        <v>0</v>
      </c>
      <c r="BQ200" s="21">
        <f t="shared" si="240"/>
        <v>0</v>
      </c>
      <c r="BT200" s="21">
        <f t="shared" si="241"/>
        <v>0</v>
      </c>
      <c r="BU200" s="21">
        <f t="shared" si="242"/>
        <v>0</v>
      </c>
      <c r="BV200" s="21">
        <f t="shared" si="243"/>
        <v>0</v>
      </c>
      <c r="BW200" s="21">
        <f t="shared" si="244"/>
        <v>0</v>
      </c>
      <c r="BX200" s="21">
        <f t="shared" si="245"/>
        <v>0</v>
      </c>
      <c r="CA200" s="21">
        <f t="shared" si="246"/>
        <v>0</v>
      </c>
      <c r="CB200" s="21">
        <f t="shared" si="247"/>
        <v>0</v>
      </c>
      <c r="CC200" s="21">
        <f t="shared" si="248"/>
        <v>0</v>
      </c>
      <c r="CD200" s="21">
        <f t="shared" si="249"/>
        <v>0</v>
      </c>
      <c r="CE200" s="21">
        <f t="shared" si="250"/>
        <v>0</v>
      </c>
    </row>
    <row r="201" spans="1:83">
      <c r="A201" s="184">
        <v>29</v>
      </c>
      <c r="B201" s="178" t="s">
        <v>34</v>
      </c>
      <c r="C201" s="181" t="s">
        <v>36</v>
      </c>
      <c r="D201" s="175" t="s">
        <v>44</v>
      </c>
      <c r="E201" s="25" t="str">
        <f t="shared" si="197"/>
        <v>Low</v>
      </c>
      <c r="F201" s="26">
        <f>'4.3.3 Input Sheet'!F201</f>
        <v>0</v>
      </c>
      <c r="G201" s="26">
        <f>'4.3.3 Input Sheet'!G201</f>
        <v>0</v>
      </c>
      <c r="H201" s="26">
        <f>'4.3.3 Input Sheet'!H201</f>
        <v>0</v>
      </c>
      <c r="I201" s="26">
        <f>'4.3.3 Input Sheet'!I201</f>
        <v>0</v>
      </c>
      <c r="J201" s="26">
        <f>'4.3.3 Input Sheet'!J201</f>
        <v>0</v>
      </c>
      <c r="K201" s="10">
        <f>SUM(F201:J201)</f>
        <v>0</v>
      </c>
      <c r="M201" s="26">
        <f>'4.3.3 Input Sheet'!M201</f>
        <v>0</v>
      </c>
      <c r="N201" s="26">
        <f>'4.3.3 Input Sheet'!N201</f>
        <v>0</v>
      </c>
      <c r="O201" s="26">
        <f>'4.3.3 Input Sheet'!O201</f>
        <v>0</v>
      </c>
      <c r="P201" s="26">
        <f>'4.3.3 Input Sheet'!P201</f>
        <v>0</v>
      </c>
      <c r="Q201" s="26">
        <f>'4.3.3 Input Sheet'!Q201</f>
        <v>0</v>
      </c>
      <c r="R201" s="10">
        <f>SUM(M201:Q201)</f>
        <v>0</v>
      </c>
      <c r="T201" s="26">
        <f>'4.3.3 Input Sheet'!T201</f>
        <v>0</v>
      </c>
      <c r="U201" s="26">
        <f>'4.3.3 Input Sheet'!U201</f>
        <v>0</v>
      </c>
      <c r="V201" s="26">
        <f>'4.3.3 Input Sheet'!V201</f>
        <v>0</v>
      </c>
      <c r="W201" s="26">
        <f>'4.3.3 Input Sheet'!W201</f>
        <v>0</v>
      </c>
      <c r="X201" s="26">
        <f>'4.3.3 Input Sheet'!X201</f>
        <v>0</v>
      </c>
      <c r="Y201" s="10">
        <f>SUM(T201:X201)</f>
        <v>0</v>
      </c>
      <c r="AA201" s="26">
        <f>'4.3.3 Input Sheet'!AA201</f>
        <v>0</v>
      </c>
      <c r="AB201" s="26">
        <f>'4.3.3 Input Sheet'!AB201</f>
        <v>0</v>
      </c>
      <c r="AC201" s="26">
        <f>'4.3.3 Input Sheet'!AC201</f>
        <v>0</v>
      </c>
      <c r="AD201" s="26">
        <f>'4.3.3 Input Sheet'!AD201</f>
        <v>0</v>
      </c>
      <c r="AE201" s="26">
        <f>'4.3.3 Input Sheet'!AE201</f>
        <v>0</v>
      </c>
      <c r="AF201" s="10">
        <f>SUM(AA201:AE201)</f>
        <v>0</v>
      </c>
      <c r="AH201" s="26">
        <f>'4.3.3 Input Sheet'!AH201</f>
        <v>0</v>
      </c>
      <c r="AI201" s="26">
        <f>'4.3.3 Input Sheet'!AI201</f>
        <v>0</v>
      </c>
      <c r="AJ201" s="26">
        <f>'4.3.3 Input Sheet'!AJ201</f>
        <v>0</v>
      </c>
      <c r="AK201" s="26">
        <f>'4.3.3 Input Sheet'!AK201</f>
        <v>0</v>
      </c>
      <c r="AL201" s="26">
        <f>'4.3.3 Input Sheet'!AL201</f>
        <v>0</v>
      </c>
      <c r="AM201" s="10">
        <f>SUM(AH201:AL201)</f>
        <v>0</v>
      </c>
      <c r="AO201" s="9" t="str">
        <f>+'4.3.1 Risk Matrix'!L$19</f>
        <v>RI5</v>
      </c>
      <c r="AP201" s="9" t="str">
        <f>+'4.3.1 Risk Matrix'!M$19</f>
        <v>RI5</v>
      </c>
      <c r="AQ201" s="9" t="str">
        <f>+'4.3.1 Risk Matrix'!N$19</f>
        <v>RI5</v>
      </c>
      <c r="AR201" s="9" t="str">
        <f>+'4.3.1 Risk Matrix'!O$19</f>
        <v>RI5</v>
      </c>
      <c r="AS201" s="9" t="str">
        <f>+'4.3.1 Risk Matrix'!P$19</f>
        <v>RI4</v>
      </c>
      <c r="AV201" s="21" t="str">
        <f t="shared" si="218"/>
        <v>LNG Vessels</v>
      </c>
      <c r="AW201" s="21" t="str">
        <f t="shared" si="219"/>
        <v>Asset Level</v>
      </c>
      <c r="AX201" s="21" t="str">
        <f t="shared" si="225"/>
        <v>LNG VesselsAsset Level</v>
      </c>
      <c r="AY201" s="21">
        <f t="shared" si="226"/>
        <v>0</v>
      </c>
      <c r="AZ201" s="21">
        <f t="shared" si="227"/>
        <v>0</v>
      </c>
      <c r="BA201" s="21">
        <f t="shared" si="228"/>
        <v>0</v>
      </c>
      <c r="BB201" s="21">
        <f t="shared" si="229"/>
        <v>0</v>
      </c>
      <c r="BC201" s="21">
        <f t="shared" si="230"/>
        <v>0</v>
      </c>
      <c r="BF201" s="21">
        <f t="shared" si="231"/>
        <v>0</v>
      </c>
      <c r="BG201" s="21">
        <f t="shared" si="232"/>
        <v>0</v>
      </c>
      <c r="BH201" s="21">
        <f t="shared" si="233"/>
        <v>0</v>
      </c>
      <c r="BI201" s="21">
        <f t="shared" si="234"/>
        <v>0</v>
      </c>
      <c r="BJ201" s="21">
        <f t="shared" si="235"/>
        <v>0</v>
      </c>
      <c r="BM201" s="21">
        <f t="shared" si="236"/>
        <v>0</v>
      </c>
      <c r="BN201" s="21">
        <f t="shared" si="237"/>
        <v>0</v>
      </c>
      <c r="BO201" s="21">
        <f t="shared" si="238"/>
        <v>0</v>
      </c>
      <c r="BP201" s="21">
        <f t="shared" si="239"/>
        <v>0</v>
      </c>
      <c r="BQ201" s="21">
        <f t="shared" si="240"/>
        <v>0</v>
      </c>
      <c r="BT201" s="21">
        <f t="shared" si="241"/>
        <v>0</v>
      </c>
      <c r="BU201" s="21">
        <f t="shared" si="242"/>
        <v>0</v>
      </c>
      <c r="BV201" s="21">
        <f t="shared" si="243"/>
        <v>0</v>
      </c>
      <c r="BW201" s="21">
        <f t="shared" si="244"/>
        <v>0</v>
      </c>
      <c r="BX201" s="21">
        <f t="shared" si="245"/>
        <v>0</v>
      </c>
      <c r="CA201" s="21">
        <f t="shared" si="246"/>
        <v>0</v>
      </c>
      <c r="CB201" s="21">
        <f t="shared" si="247"/>
        <v>0</v>
      </c>
      <c r="CC201" s="21">
        <f t="shared" si="248"/>
        <v>0</v>
      </c>
      <c r="CD201" s="21">
        <f t="shared" si="249"/>
        <v>0</v>
      </c>
      <c r="CE201" s="21">
        <f t="shared" si="250"/>
        <v>0</v>
      </c>
    </row>
    <row r="202" spans="1:83">
      <c r="A202" s="185"/>
      <c r="B202" s="179"/>
      <c r="C202" s="182"/>
      <c r="D202" s="176"/>
      <c r="E202" s="27" t="str">
        <f t="shared" si="197"/>
        <v>Medium</v>
      </c>
      <c r="F202" s="29">
        <f>'4.3.3 Input Sheet'!F202</f>
        <v>0</v>
      </c>
      <c r="G202" s="29">
        <f>'4.3.3 Input Sheet'!G202</f>
        <v>0</v>
      </c>
      <c r="H202" s="29">
        <f>'4.3.3 Input Sheet'!H202</f>
        <v>0</v>
      </c>
      <c r="I202" s="29">
        <f>'4.3.3 Input Sheet'!I202</f>
        <v>0</v>
      </c>
      <c r="J202" s="29">
        <f>'4.3.3 Input Sheet'!J202</f>
        <v>0</v>
      </c>
      <c r="K202" s="11">
        <f t="shared" ref="K202:K204" si="251">SUM(F202:J202)</f>
        <v>0</v>
      </c>
      <c r="M202" s="29">
        <f>'4.3.3 Input Sheet'!M202</f>
        <v>0</v>
      </c>
      <c r="N202" s="29">
        <f>'4.3.3 Input Sheet'!N202</f>
        <v>0</v>
      </c>
      <c r="O202" s="29">
        <f>'4.3.3 Input Sheet'!O202</f>
        <v>0</v>
      </c>
      <c r="P202" s="29">
        <f>'4.3.3 Input Sheet'!P202</f>
        <v>0</v>
      </c>
      <c r="Q202" s="29">
        <f>'4.3.3 Input Sheet'!Q202</f>
        <v>0</v>
      </c>
      <c r="R202" s="11">
        <f t="shared" ref="R202:R204" si="252">SUM(M202:Q202)</f>
        <v>0</v>
      </c>
      <c r="T202" s="29">
        <f>'4.3.3 Input Sheet'!T202</f>
        <v>0</v>
      </c>
      <c r="U202" s="29">
        <f>'4.3.3 Input Sheet'!U202</f>
        <v>0</v>
      </c>
      <c r="V202" s="29">
        <f>'4.3.3 Input Sheet'!V202</f>
        <v>0</v>
      </c>
      <c r="W202" s="29">
        <f>'4.3.3 Input Sheet'!W202</f>
        <v>0</v>
      </c>
      <c r="X202" s="29">
        <f>'4.3.3 Input Sheet'!X202</f>
        <v>0</v>
      </c>
      <c r="Y202" s="11">
        <f t="shared" ref="Y202:Y204" si="253">SUM(T202:X202)</f>
        <v>0</v>
      </c>
      <c r="AA202" s="29">
        <f>'4.3.3 Input Sheet'!AA202</f>
        <v>0</v>
      </c>
      <c r="AB202" s="29">
        <f>'4.3.3 Input Sheet'!AB202</f>
        <v>0</v>
      </c>
      <c r="AC202" s="29">
        <f>'4.3.3 Input Sheet'!AC202</f>
        <v>0</v>
      </c>
      <c r="AD202" s="29">
        <f>'4.3.3 Input Sheet'!AD202</f>
        <v>0</v>
      </c>
      <c r="AE202" s="29">
        <f>'4.3.3 Input Sheet'!AE202</f>
        <v>0</v>
      </c>
      <c r="AF202" s="11">
        <f t="shared" ref="AF202:AF204" si="254">SUM(AA202:AE202)</f>
        <v>0</v>
      </c>
      <c r="AH202" s="29">
        <f>'4.3.3 Input Sheet'!AH202</f>
        <v>0</v>
      </c>
      <c r="AI202" s="29">
        <f>'4.3.3 Input Sheet'!AI202</f>
        <v>0</v>
      </c>
      <c r="AJ202" s="29">
        <f>'4.3.3 Input Sheet'!AJ202</f>
        <v>0</v>
      </c>
      <c r="AK202" s="29">
        <f>'4.3.3 Input Sheet'!AK202</f>
        <v>0</v>
      </c>
      <c r="AL202" s="29">
        <f>'4.3.3 Input Sheet'!AL202</f>
        <v>0</v>
      </c>
      <c r="AM202" s="11">
        <f t="shared" ref="AM202:AM204" si="255">SUM(AH202:AL202)</f>
        <v>0</v>
      </c>
      <c r="AO202" s="9" t="str">
        <f>+'4.3.1 Risk Matrix'!L$18</f>
        <v>RI5</v>
      </c>
      <c r="AP202" s="9" t="str">
        <f>+'4.3.1 Risk Matrix'!M$18</f>
        <v>RI5</v>
      </c>
      <c r="AQ202" s="9" t="str">
        <f>+'4.3.1 Risk Matrix'!N$18</f>
        <v>RI4</v>
      </c>
      <c r="AR202" s="9" t="str">
        <f>+'4.3.1 Risk Matrix'!O$18</f>
        <v>RI3</v>
      </c>
      <c r="AS202" s="9" t="str">
        <f>+'4.3.1 Risk Matrix'!P$18</f>
        <v>RI3</v>
      </c>
      <c r="AV202" s="21" t="str">
        <f t="shared" si="218"/>
        <v>LNG Vessels</v>
      </c>
      <c r="AW202" s="21" t="str">
        <f t="shared" si="219"/>
        <v>Asset Level</v>
      </c>
      <c r="AX202" s="21" t="str">
        <f t="shared" si="225"/>
        <v>LNG VesselsAsset Level</v>
      </c>
      <c r="AY202" s="21">
        <f t="shared" si="226"/>
        <v>0</v>
      </c>
      <c r="AZ202" s="21">
        <f t="shared" si="227"/>
        <v>0</v>
      </c>
      <c r="BA202" s="21">
        <f t="shared" si="228"/>
        <v>0</v>
      </c>
      <c r="BB202" s="21">
        <f t="shared" si="229"/>
        <v>0</v>
      </c>
      <c r="BC202" s="21">
        <f t="shared" si="230"/>
        <v>0</v>
      </c>
      <c r="BF202" s="21">
        <f t="shared" si="231"/>
        <v>0</v>
      </c>
      <c r="BG202" s="21">
        <f t="shared" si="232"/>
        <v>0</v>
      </c>
      <c r="BH202" s="21">
        <f t="shared" si="233"/>
        <v>0</v>
      </c>
      <c r="BI202" s="21">
        <f t="shared" si="234"/>
        <v>0</v>
      </c>
      <c r="BJ202" s="21">
        <f t="shared" si="235"/>
        <v>0</v>
      </c>
      <c r="BM202" s="21">
        <f t="shared" si="236"/>
        <v>0</v>
      </c>
      <c r="BN202" s="21">
        <f t="shared" si="237"/>
        <v>0</v>
      </c>
      <c r="BO202" s="21">
        <f t="shared" si="238"/>
        <v>0</v>
      </c>
      <c r="BP202" s="21">
        <f t="shared" si="239"/>
        <v>0</v>
      </c>
      <c r="BQ202" s="21">
        <f t="shared" si="240"/>
        <v>0</v>
      </c>
      <c r="BT202" s="21">
        <f t="shared" si="241"/>
        <v>0</v>
      </c>
      <c r="BU202" s="21">
        <f t="shared" si="242"/>
        <v>0</v>
      </c>
      <c r="BV202" s="21">
        <f t="shared" si="243"/>
        <v>0</v>
      </c>
      <c r="BW202" s="21">
        <f t="shared" si="244"/>
        <v>0</v>
      </c>
      <c r="BX202" s="21">
        <f t="shared" si="245"/>
        <v>0</v>
      </c>
      <c r="CA202" s="21">
        <f t="shared" si="246"/>
        <v>0</v>
      </c>
      <c r="CB202" s="21">
        <f t="shared" si="247"/>
        <v>0</v>
      </c>
      <c r="CC202" s="21">
        <f t="shared" si="248"/>
        <v>0</v>
      </c>
      <c r="CD202" s="21">
        <f t="shared" si="249"/>
        <v>0</v>
      </c>
      <c r="CE202" s="21">
        <f t="shared" si="250"/>
        <v>0</v>
      </c>
    </row>
    <row r="203" spans="1:83">
      <c r="A203" s="185"/>
      <c r="B203" s="179"/>
      <c r="C203" s="182"/>
      <c r="D203" s="176"/>
      <c r="E203" s="27" t="str">
        <f t="shared" si="197"/>
        <v>High</v>
      </c>
      <c r="F203" s="29">
        <f>'4.3.3 Input Sheet'!F203</f>
        <v>0</v>
      </c>
      <c r="G203" s="29">
        <f>'4.3.3 Input Sheet'!G203</f>
        <v>0</v>
      </c>
      <c r="H203" s="29">
        <f>'4.3.3 Input Sheet'!H203</f>
        <v>0</v>
      </c>
      <c r="I203" s="29">
        <f>'4.3.3 Input Sheet'!I203</f>
        <v>0</v>
      </c>
      <c r="J203" s="29">
        <f>'4.3.3 Input Sheet'!J203</f>
        <v>0</v>
      </c>
      <c r="K203" s="11">
        <f t="shared" si="251"/>
        <v>0</v>
      </c>
      <c r="M203" s="29">
        <f>'4.3.3 Input Sheet'!M203</f>
        <v>0</v>
      </c>
      <c r="N203" s="29">
        <f>'4.3.3 Input Sheet'!N203</f>
        <v>0</v>
      </c>
      <c r="O203" s="29">
        <f>'4.3.3 Input Sheet'!O203</f>
        <v>0</v>
      </c>
      <c r="P203" s="29">
        <f>'4.3.3 Input Sheet'!P203</f>
        <v>0</v>
      </c>
      <c r="Q203" s="29">
        <f>'4.3.3 Input Sheet'!Q203</f>
        <v>0</v>
      </c>
      <c r="R203" s="11">
        <f t="shared" si="252"/>
        <v>0</v>
      </c>
      <c r="T203" s="29">
        <f>'4.3.3 Input Sheet'!T203</f>
        <v>0</v>
      </c>
      <c r="U203" s="29">
        <f>'4.3.3 Input Sheet'!U203</f>
        <v>0</v>
      </c>
      <c r="V203" s="29">
        <f>'4.3.3 Input Sheet'!V203</f>
        <v>0</v>
      </c>
      <c r="W203" s="29">
        <f>'4.3.3 Input Sheet'!W203</f>
        <v>0</v>
      </c>
      <c r="X203" s="29">
        <f>'4.3.3 Input Sheet'!X203</f>
        <v>0</v>
      </c>
      <c r="Y203" s="11">
        <f t="shared" si="253"/>
        <v>0</v>
      </c>
      <c r="AA203" s="29">
        <f>'4.3.3 Input Sheet'!AA203</f>
        <v>0</v>
      </c>
      <c r="AB203" s="29">
        <f>'4.3.3 Input Sheet'!AB203</f>
        <v>0</v>
      </c>
      <c r="AC203" s="29">
        <f>'4.3.3 Input Sheet'!AC203</f>
        <v>0</v>
      </c>
      <c r="AD203" s="29">
        <f>'4.3.3 Input Sheet'!AD203</f>
        <v>0</v>
      </c>
      <c r="AE203" s="29">
        <f>'4.3.3 Input Sheet'!AE203</f>
        <v>0</v>
      </c>
      <c r="AF203" s="11">
        <f t="shared" si="254"/>
        <v>0</v>
      </c>
      <c r="AH203" s="29">
        <f>'4.3.3 Input Sheet'!AH203</f>
        <v>0</v>
      </c>
      <c r="AI203" s="29">
        <f>'4.3.3 Input Sheet'!AI203</f>
        <v>0</v>
      </c>
      <c r="AJ203" s="29">
        <f>'4.3.3 Input Sheet'!AJ203</f>
        <v>0</v>
      </c>
      <c r="AK203" s="29">
        <f>'4.3.3 Input Sheet'!AK203</f>
        <v>0</v>
      </c>
      <c r="AL203" s="29">
        <f>'4.3.3 Input Sheet'!AL203</f>
        <v>0</v>
      </c>
      <c r="AM203" s="11">
        <f t="shared" si="255"/>
        <v>0</v>
      </c>
      <c r="AO203" s="9" t="str">
        <f>+'4.3.1 Risk Matrix'!L$17</f>
        <v>RI5</v>
      </c>
      <c r="AP203" s="9" t="str">
        <f>+'4.3.1 Risk Matrix'!M$17</f>
        <v>RI4</v>
      </c>
      <c r="AQ203" s="9" t="str">
        <f>+'4.3.1 Risk Matrix'!N$17</f>
        <v>RI3</v>
      </c>
      <c r="AR203" s="9" t="str">
        <f>+'4.3.1 Risk Matrix'!O$17</f>
        <v>RI2</v>
      </c>
      <c r="AS203" s="9" t="str">
        <f>+'4.3.1 Risk Matrix'!P$17</f>
        <v>RI2</v>
      </c>
      <c r="AV203" s="21" t="str">
        <f t="shared" si="218"/>
        <v>LNG Vessels</v>
      </c>
      <c r="AW203" s="21" t="str">
        <f t="shared" si="219"/>
        <v>Asset Level</v>
      </c>
      <c r="AX203" s="21" t="str">
        <f t="shared" si="225"/>
        <v>LNG VesselsAsset Level</v>
      </c>
      <c r="AY203" s="21">
        <f t="shared" si="226"/>
        <v>0</v>
      </c>
      <c r="AZ203" s="21">
        <f t="shared" si="227"/>
        <v>0</v>
      </c>
      <c r="BA203" s="21">
        <f t="shared" si="228"/>
        <v>0</v>
      </c>
      <c r="BB203" s="21">
        <f t="shared" si="229"/>
        <v>0</v>
      </c>
      <c r="BC203" s="21">
        <f t="shared" si="230"/>
        <v>0</v>
      </c>
      <c r="BF203" s="21">
        <f t="shared" si="231"/>
        <v>0</v>
      </c>
      <c r="BG203" s="21">
        <f t="shared" si="232"/>
        <v>0</v>
      </c>
      <c r="BH203" s="21">
        <f t="shared" si="233"/>
        <v>0</v>
      </c>
      <c r="BI203" s="21">
        <f t="shared" si="234"/>
        <v>0</v>
      </c>
      <c r="BJ203" s="21">
        <f t="shared" si="235"/>
        <v>0</v>
      </c>
      <c r="BM203" s="21">
        <f t="shared" si="236"/>
        <v>0</v>
      </c>
      <c r="BN203" s="21">
        <f t="shared" si="237"/>
        <v>0</v>
      </c>
      <c r="BO203" s="21">
        <f t="shared" si="238"/>
        <v>0</v>
      </c>
      <c r="BP203" s="21">
        <f t="shared" si="239"/>
        <v>0</v>
      </c>
      <c r="BQ203" s="21">
        <f t="shared" si="240"/>
        <v>0</v>
      </c>
      <c r="BT203" s="21">
        <f t="shared" si="241"/>
        <v>0</v>
      </c>
      <c r="BU203" s="21">
        <f t="shared" si="242"/>
        <v>0</v>
      </c>
      <c r="BV203" s="21">
        <f t="shared" si="243"/>
        <v>0</v>
      </c>
      <c r="BW203" s="21">
        <f t="shared" si="244"/>
        <v>0</v>
      </c>
      <c r="BX203" s="21">
        <f t="shared" si="245"/>
        <v>0</v>
      </c>
      <c r="CA203" s="21">
        <f t="shared" si="246"/>
        <v>0</v>
      </c>
      <c r="CB203" s="21">
        <f t="shared" si="247"/>
        <v>0</v>
      </c>
      <c r="CC203" s="21">
        <f t="shared" si="248"/>
        <v>0</v>
      </c>
      <c r="CD203" s="21">
        <f t="shared" si="249"/>
        <v>0</v>
      </c>
      <c r="CE203" s="21">
        <f t="shared" si="250"/>
        <v>0</v>
      </c>
    </row>
    <row r="204" spans="1:83" ht="15.75" thickBot="1">
      <c r="A204" s="186"/>
      <c r="B204" s="180"/>
      <c r="C204" s="183"/>
      <c r="D204" s="177"/>
      <c r="E204" s="28" t="str">
        <f t="shared" si="197"/>
        <v>Very High</v>
      </c>
      <c r="F204" s="30">
        <f>'4.3.3 Input Sheet'!F204</f>
        <v>0</v>
      </c>
      <c r="G204" s="30">
        <f>'4.3.3 Input Sheet'!G204</f>
        <v>0</v>
      </c>
      <c r="H204" s="30">
        <f>'4.3.3 Input Sheet'!H204</f>
        <v>0</v>
      </c>
      <c r="I204" s="30">
        <f>'4.3.3 Input Sheet'!I204</f>
        <v>0</v>
      </c>
      <c r="J204" s="30">
        <f>'4.3.3 Input Sheet'!J204</f>
        <v>0</v>
      </c>
      <c r="K204" s="12">
        <f t="shared" si="251"/>
        <v>0</v>
      </c>
      <c r="M204" s="30">
        <f>'4.3.3 Input Sheet'!M204</f>
        <v>0</v>
      </c>
      <c r="N204" s="30">
        <f>'4.3.3 Input Sheet'!N204</f>
        <v>0</v>
      </c>
      <c r="O204" s="30">
        <f>'4.3.3 Input Sheet'!O204</f>
        <v>0</v>
      </c>
      <c r="P204" s="30">
        <f>'4.3.3 Input Sheet'!P204</f>
        <v>0</v>
      </c>
      <c r="Q204" s="30">
        <f>'4.3.3 Input Sheet'!Q204</f>
        <v>0</v>
      </c>
      <c r="R204" s="12">
        <f t="shared" si="252"/>
        <v>0</v>
      </c>
      <c r="T204" s="30">
        <f>'4.3.3 Input Sheet'!T204</f>
        <v>0</v>
      </c>
      <c r="U204" s="30">
        <f>'4.3.3 Input Sheet'!U204</f>
        <v>0</v>
      </c>
      <c r="V204" s="30">
        <f>'4.3.3 Input Sheet'!V204</f>
        <v>0</v>
      </c>
      <c r="W204" s="30">
        <f>'4.3.3 Input Sheet'!W204</f>
        <v>0</v>
      </c>
      <c r="X204" s="30">
        <f>'4.3.3 Input Sheet'!X204</f>
        <v>0</v>
      </c>
      <c r="Y204" s="12">
        <f t="shared" si="253"/>
        <v>0</v>
      </c>
      <c r="AA204" s="30">
        <f>'4.3.3 Input Sheet'!AA204</f>
        <v>0</v>
      </c>
      <c r="AB204" s="30">
        <f>'4.3.3 Input Sheet'!AB204</f>
        <v>0</v>
      </c>
      <c r="AC204" s="30">
        <f>'4.3.3 Input Sheet'!AC204</f>
        <v>0</v>
      </c>
      <c r="AD204" s="30">
        <f>'4.3.3 Input Sheet'!AD204</f>
        <v>0</v>
      </c>
      <c r="AE204" s="30">
        <f>'4.3.3 Input Sheet'!AE204</f>
        <v>0</v>
      </c>
      <c r="AF204" s="12">
        <f t="shared" si="254"/>
        <v>0</v>
      </c>
      <c r="AH204" s="30">
        <f>'4.3.3 Input Sheet'!AH204</f>
        <v>0</v>
      </c>
      <c r="AI204" s="30">
        <f>'4.3.3 Input Sheet'!AI204</f>
        <v>0</v>
      </c>
      <c r="AJ204" s="30">
        <f>'4.3.3 Input Sheet'!AJ204</f>
        <v>0</v>
      </c>
      <c r="AK204" s="30">
        <f>'4.3.3 Input Sheet'!AK204</f>
        <v>0</v>
      </c>
      <c r="AL204" s="30">
        <f>'4.3.3 Input Sheet'!AL204</f>
        <v>0</v>
      </c>
      <c r="AM204" s="12">
        <f t="shared" si="255"/>
        <v>0</v>
      </c>
      <c r="AO204" s="9" t="str">
        <f>+'4.3.1 Risk Matrix'!L$16</f>
        <v>RI4</v>
      </c>
      <c r="AP204" s="9" t="str">
        <f>+'4.3.1 Risk Matrix'!M$16</f>
        <v>RI3</v>
      </c>
      <c r="AQ204" s="9" t="str">
        <f>+'4.3.1 Risk Matrix'!N$16</f>
        <v>RI2</v>
      </c>
      <c r="AR204" s="9" t="str">
        <f>+'4.3.1 Risk Matrix'!O$16</f>
        <v>RI1</v>
      </c>
      <c r="AS204" s="9" t="str">
        <f>+'4.3.1 Risk Matrix'!P$16</f>
        <v>RI1</v>
      </c>
      <c r="AV204" s="21" t="str">
        <f t="shared" si="218"/>
        <v>LNG Vessels</v>
      </c>
      <c r="AW204" s="21" t="str">
        <f t="shared" si="219"/>
        <v>Asset Level</v>
      </c>
      <c r="AX204" s="21" t="str">
        <f t="shared" si="225"/>
        <v>LNG VesselsAsset Level</v>
      </c>
      <c r="AY204" s="21">
        <f t="shared" si="226"/>
        <v>0</v>
      </c>
      <c r="AZ204" s="21">
        <f t="shared" si="227"/>
        <v>0</v>
      </c>
      <c r="BA204" s="21">
        <f t="shared" si="228"/>
        <v>0</v>
      </c>
      <c r="BB204" s="21">
        <f t="shared" si="229"/>
        <v>0</v>
      </c>
      <c r="BC204" s="21">
        <f t="shared" si="230"/>
        <v>0</v>
      </c>
      <c r="BF204" s="21">
        <f t="shared" si="231"/>
        <v>0</v>
      </c>
      <c r="BG204" s="21">
        <f t="shared" si="232"/>
        <v>0</v>
      </c>
      <c r="BH204" s="21">
        <f t="shared" si="233"/>
        <v>0</v>
      </c>
      <c r="BI204" s="21">
        <f t="shared" si="234"/>
        <v>0</v>
      </c>
      <c r="BJ204" s="21">
        <f t="shared" si="235"/>
        <v>0</v>
      </c>
      <c r="BM204" s="21">
        <f t="shared" si="236"/>
        <v>0</v>
      </c>
      <c r="BN204" s="21">
        <f t="shared" si="237"/>
        <v>0</v>
      </c>
      <c r="BO204" s="21">
        <f t="shared" si="238"/>
        <v>0</v>
      </c>
      <c r="BP204" s="21">
        <f t="shared" si="239"/>
        <v>0</v>
      </c>
      <c r="BQ204" s="21">
        <f t="shared" si="240"/>
        <v>0</v>
      </c>
      <c r="BT204" s="21">
        <f t="shared" si="241"/>
        <v>0</v>
      </c>
      <c r="BU204" s="21">
        <f t="shared" si="242"/>
        <v>0</v>
      </c>
      <c r="BV204" s="21">
        <f t="shared" si="243"/>
        <v>0</v>
      </c>
      <c r="BW204" s="21">
        <f t="shared" si="244"/>
        <v>0</v>
      </c>
      <c r="BX204" s="21">
        <f t="shared" si="245"/>
        <v>0</v>
      </c>
      <c r="CA204" s="21">
        <f t="shared" si="246"/>
        <v>0</v>
      </c>
      <c r="CB204" s="21">
        <f t="shared" si="247"/>
        <v>0</v>
      </c>
      <c r="CC204" s="21">
        <f t="shared" si="248"/>
        <v>0</v>
      </c>
      <c r="CD204" s="21">
        <f t="shared" si="249"/>
        <v>0</v>
      </c>
      <c r="CE204" s="21">
        <f t="shared" si="250"/>
        <v>0</v>
      </c>
    </row>
    <row r="205" spans="1:83" s="43" customFormat="1">
      <c r="F205" s="43">
        <f>SUM(F5:F204)</f>
        <v>2283743.9716829015</v>
      </c>
      <c r="G205" s="43">
        <f t="shared" ref="G205:J205" si="256">SUM(G5:G204)</f>
        <v>4547.6830600000003</v>
      </c>
      <c r="H205" s="43">
        <f t="shared" si="256"/>
        <v>6523.2069794706313</v>
      </c>
      <c r="I205" s="43">
        <f t="shared" si="256"/>
        <v>28870.14</v>
      </c>
      <c r="J205" s="43">
        <f t="shared" si="256"/>
        <v>377717.77364140248</v>
      </c>
      <c r="K205" s="43">
        <f>SUM(F205:J205)</f>
        <v>2701402.775363775</v>
      </c>
      <c r="M205" s="43">
        <f>SUM(M5:M204)</f>
        <v>2477632.8422909616</v>
      </c>
      <c r="N205" s="43">
        <f t="shared" ref="N205" si="257">SUM(N5:N204)</f>
        <v>4429.3630600000015</v>
      </c>
      <c r="O205" s="43">
        <f t="shared" ref="O205" si="258">SUM(O5:O204)</f>
        <v>5881.9161963006627</v>
      </c>
      <c r="P205" s="43">
        <f t="shared" ref="P205" si="259">SUM(P5:P204)</f>
        <v>27387.200000000001</v>
      </c>
      <c r="Q205" s="43">
        <f t="shared" ref="Q205" si="260">SUM(Q5:Q204)</f>
        <v>244121.21237240545</v>
      </c>
      <c r="R205" s="43">
        <f>SUM(M205:Q205)</f>
        <v>2759452.5339196678</v>
      </c>
      <c r="T205" s="43">
        <f>SUM(T5:T204)</f>
        <v>2283516.9716829015</v>
      </c>
      <c r="U205" s="43">
        <f t="shared" ref="U205" si="261">SUM(U5:U204)</f>
        <v>3792.9630600000005</v>
      </c>
      <c r="V205" s="43">
        <f t="shared" ref="V205" si="262">SUM(V5:V204)</f>
        <v>6106.6094604047876</v>
      </c>
      <c r="W205" s="43">
        <f t="shared" ref="W205" si="263">SUM(W5:W204)</f>
        <v>28789.914987289438</v>
      </c>
      <c r="X205" s="43">
        <f t="shared" ref="X205" si="264">SUM(X5:X204)</f>
        <v>379196.36364140251</v>
      </c>
      <c r="Y205" s="43">
        <f>SUM(T205:X205)</f>
        <v>2701402.8228319981</v>
      </c>
      <c r="AA205" s="43">
        <f>SUM(AA5:AA204)</f>
        <v>2613533.6328990236</v>
      </c>
      <c r="AB205" s="43">
        <f t="shared" ref="AB205" si="265">SUM(AB5:AB204)</f>
        <v>5006.4030600000006</v>
      </c>
      <c r="AC205" s="43">
        <f t="shared" ref="AC205" si="266">SUM(AC5:AC204)</f>
        <v>5900.6237868571452</v>
      </c>
      <c r="AD205" s="43">
        <f t="shared" ref="AD205" si="267">SUM(AD5:AD204)</f>
        <v>26545.53909449714</v>
      </c>
      <c r="AE205" s="43">
        <f t="shared" ref="AE205" si="268">SUM(AE5:AE204)</f>
        <v>110396.32110340839</v>
      </c>
      <c r="AF205" s="43">
        <f>SUM(AA205:AE205)</f>
        <v>2761382.5199437863</v>
      </c>
      <c r="AH205" s="43">
        <f>SUM(AH5:AH204)</f>
        <v>2283143.9716829015</v>
      </c>
      <c r="AI205" s="43">
        <f t="shared" ref="AI205" si="269">SUM(AI5:AI204)</f>
        <v>3327.4430600000005</v>
      </c>
      <c r="AJ205" s="43">
        <f t="shared" ref="AJ205" si="270">SUM(AJ5:AJ204)</f>
        <v>6143.0132199377103</v>
      </c>
      <c r="AK205" s="43">
        <f t="shared" ref="AK205" si="271">SUM(AK5:AK204)</f>
        <v>28139.654987289428</v>
      </c>
      <c r="AL205" s="43">
        <f t="shared" ref="AL205" si="272">SUM(AL5:AL204)</f>
        <v>380648.73988186981</v>
      </c>
      <c r="AM205" s="43">
        <f>SUM(AH205:AL205)</f>
        <v>2701402.8228319986</v>
      </c>
      <c r="AY205" s="43">
        <f>SUM(AY5:AY204)</f>
        <v>9878.8392744024986</v>
      </c>
      <c r="AZ205" s="43">
        <f t="shared" ref="AZ205:BC205" si="273">SUM(AZ5:AZ204)</f>
        <v>1556.07</v>
      </c>
      <c r="BA205" s="43">
        <f t="shared" si="273"/>
        <v>5744.756258984522</v>
      </c>
      <c r="BB205" s="43">
        <f t="shared" si="273"/>
        <v>372981.71659534791</v>
      </c>
      <c r="BC205" s="43">
        <f t="shared" si="273"/>
        <v>2311241.3932350399</v>
      </c>
      <c r="BF205" s="43">
        <f>SUM(BF5:BF204)</f>
        <v>7884.3380054054405</v>
      </c>
      <c r="BG205" s="43">
        <f t="shared" ref="BG205" si="274">SUM(BG5:BG204)</f>
        <v>1294.7000000000005</v>
      </c>
      <c r="BH205" s="43">
        <f t="shared" ref="BH205" si="275">SUM(BH5:BH204)</f>
        <v>5924.0143494566801</v>
      </c>
      <c r="BI205" s="43">
        <f t="shared" ref="BI205" si="276">SUM(BI5:BI204)</f>
        <v>242456.29193868741</v>
      </c>
      <c r="BJ205" s="43">
        <f t="shared" ref="BJ205" si="277">SUM(BJ5:BJ204)</f>
        <v>2501893.1896261191</v>
      </c>
      <c r="BM205" s="43">
        <f>SUM(BM5:BM204)</f>
        <v>10184.204261691935</v>
      </c>
      <c r="BN205" s="43">
        <f t="shared" ref="BN205" si="278">SUM(BN5:BN204)</f>
        <v>1915.0724809341568</v>
      </c>
      <c r="BO205" s="43">
        <f t="shared" ref="BO205" si="279">SUM(BO5:BO204)</f>
        <v>6153.8362589845246</v>
      </c>
      <c r="BP205" s="43">
        <f t="shared" ref="BP205" si="280">SUM(BP5:BP204)</f>
        <v>372135.31659534795</v>
      </c>
      <c r="BQ205" s="43">
        <f t="shared" ref="BQ205" si="281">SUM(BQ5:BQ204)</f>
        <v>2311014.3932350399</v>
      </c>
      <c r="BT205" s="43">
        <f>SUM(BT5:BT204)</f>
        <v>5800.1458309055224</v>
      </c>
      <c r="BU205" s="43">
        <f t="shared" ref="BU205" si="282">SUM(BU5:BU204)</f>
        <v>1088.008373726449</v>
      </c>
      <c r="BV205" s="43">
        <f t="shared" ref="BV205" si="283">SUM(BV5:BV204)</f>
        <v>5178.4324399288325</v>
      </c>
      <c r="BW205" s="43">
        <f t="shared" ref="BW205" si="284">SUM(BW5:BW204)</f>
        <v>112765.70728202706</v>
      </c>
      <c r="BX205" s="43">
        <f t="shared" ref="BX205" si="285">SUM(BX5:BX204)</f>
        <v>2636550.2260171981</v>
      </c>
      <c r="CA205" s="43">
        <f>SUM(CA5:CA204)</f>
        <v>10474.560502159013</v>
      </c>
      <c r="CB205" s="43">
        <f t="shared" ref="CB205" si="286">SUM(CB5:CB204)</f>
        <v>2105.3562404670784</v>
      </c>
      <c r="CC205" s="43">
        <f t="shared" ref="CC205" si="287">SUM(CC5:CC204)</f>
        <v>5964.836258984521</v>
      </c>
      <c r="CD205" s="43">
        <f t="shared" ref="CD205" si="288">SUM(CD5:CD204)</f>
        <v>372214.67659534793</v>
      </c>
      <c r="CE205" s="43">
        <f t="shared" ref="CE205" si="289">SUM(CE5:CE204)</f>
        <v>2310643.3932350399</v>
      </c>
    </row>
    <row r="209" spans="1:94">
      <c r="CF209" s="99" t="s">
        <v>99</v>
      </c>
      <c r="CG209" s="99" t="s">
        <v>100</v>
      </c>
      <c r="CH209" s="99" t="s">
        <v>101</v>
      </c>
      <c r="CI209" s="99" t="s">
        <v>102</v>
      </c>
      <c r="CJ209" s="99" t="s">
        <v>103</v>
      </c>
      <c r="CK209" s="99" t="s">
        <v>98</v>
      </c>
      <c r="CL209" s="8" t="s">
        <v>99</v>
      </c>
      <c r="CM209" s="8" t="s">
        <v>100</v>
      </c>
      <c r="CN209" s="8" t="s">
        <v>101</v>
      </c>
      <c r="CO209" s="8" t="s">
        <v>102</v>
      </c>
      <c r="CP209" s="8" t="s">
        <v>103</v>
      </c>
    </row>
    <row r="210" spans="1:94">
      <c r="A210" s="100">
        <v>1</v>
      </c>
      <c r="B210" s="101" t="s">
        <v>9</v>
      </c>
      <c r="C210" s="14" t="s">
        <v>36</v>
      </c>
      <c r="F210" s="21">
        <f>+SUM(F5:F8)</f>
        <v>0</v>
      </c>
      <c r="G210" s="21">
        <f t="shared" ref="G210:J210" si="290">+SUM(G5:G8)</f>
        <v>0</v>
      </c>
      <c r="H210" s="21">
        <f t="shared" si="290"/>
        <v>0</v>
      </c>
      <c r="I210" s="21">
        <f t="shared" si="290"/>
        <v>4</v>
      </c>
      <c r="J210" s="21">
        <f t="shared" si="290"/>
        <v>0</v>
      </c>
      <c r="M210" s="21">
        <f>+SUM(M5:M8)</f>
        <v>0</v>
      </c>
      <c r="N210" s="21">
        <f t="shared" ref="N210:Q210" si="291">+SUM(N5:N8)</f>
        <v>0</v>
      </c>
      <c r="O210" s="21">
        <f t="shared" si="291"/>
        <v>0</v>
      </c>
      <c r="P210" s="21">
        <f t="shared" si="291"/>
        <v>0</v>
      </c>
      <c r="Q210" s="21">
        <f t="shared" si="291"/>
        <v>0</v>
      </c>
      <c r="T210" s="21">
        <f>+SUM(T5:T8)</f>
        <v>0</v>
      </c>
      <c r="U210" s="21">
        <f t="shared" ref="U210:X210" si="292">+SUM(U5:U8)</f>
        <v>0</v>
      </c>
      <c r="V210" s="21">
        <f t="shared" si="292"/>
        <v>0</v>
      </c>
      <c r="W210" s="21">
        <f t="shared" si="292"/>
        <v>0</v>
      </c>
      <c r="X210" s="21">
        <f t="shared" si="292"/>
        <v>4</v>
      </c>
      <c r="AA210" s="21">
        <f>+SUM(AA5:AA8)</f>
        <v>0</v>
      </c>
      <c r="AB210" s="21">
        <f t="shared" ref="AB210:AE210" si="293">+SUM(AB5:AB8)</f>
        <v>0</v>
      </c>
      <c r="AC210" s="21">
        <f t="shared" si="293"/>
        <v>0</v>
      </c>
      <c r="AD210" s="21">
        <f t="shared" si="293"/>
        <v>0</v>
      </c>
      <c r="AE210" s="21">
        <f t="shared" si="293"/>
        <v>0</v>
      </c>
      <c r="AH210" s="21">
        <f>+SUM(AH5:AH8)</f>
        <v>0</v>
      </c>
      <c r="AI210" s="21">
        <f t="shared" ref="AI210:AL210" si="294">+SUM(AI5:AI8)</f>
        <v>0</v>
      </c>
      <c r="AJ210" s="21">
        <f t="shared" si="294"/>
        <v>0</v>
      </c>
      <c r="AK210" s="21">
        <f t="shared" si="294"/>
        <v>0</v>
      </c>
      <c r="AL210" s="21">
        <f t="shared" si="294"/>
        <v>4</v>
      </c>
      <c r="CF210">
        <f>SUM(F210:J210)</f>
        <v>4</v>
      </c>
      <c r="CG210">
        <f>SUM(M210:Q210)</f>
        <v>0</v>
      </c>
      <c r="CH210">
        <f>SUM(T210:X210)</f>
        <v>4</v>
      </c>
      <c r="CI210">
        <f>SUM(AA210:AE210)</f>
        <v>0</v>
      </c>
      <c r="CJ210">
        <f>SUM(AH210:AL210)</f>
        <v>4</v>
      </c>
      <c r="CK210">
        <f>MAX(CF210:CJ210)</f>
        <v>4</v>
      </c>
      <c r="CL210" s="8">
        <f>$CK210-CF210</f>
        <v>0</v>
      </c>
      <c r="CM210" s="8">
        <f>$CK210-CG210</f>
        <v>4</v>
      </c>
      <c r="CN210" s="8">
        <f>$CK210-CH210</f>
        <v>0</v>
      </c>
      <c r="CO210" s="8">
        <f>$CK210-CI210</f>
        <v>4</v>
      </c>
      <c r="CP210" s="8">
        <f>$CK210-CJ210</f>
        <v>0</v>
      </c>
    </row>
    <row r="211" spans="1:94">
      <c r="A211" s="100">
        <v>2</v>
      </c>
      <c r="B211" s="101" t="s">
        <v>63</v>
      </c>
      <c r="C211" s="14" t="s">
        <v>36</v>
      </c>
      <c r="F211" s="21">
        <f>SUM(F9:F12)</f>
        <v>0</v>
      </c>
      <c r="G211" s="21">
        <f t="shared" ref="G211:J211" si="295">SUM(G9:G12)</f>
        <v>0</v>
      </c>
      <c r="H211" s="21">
        <f t="shared" si="295"/>
        <v>0</v>
      </c>
      <c r="I211" s="21">
        <f t="shared" si="295"/>
        <v>0</v>
      </c>
      <c r="J211" s="21">
        <f t="shared" si="295"/>
        <v>0</v>
      </c>
      <c r="M211" s="21">
        <f>SUM(M9:M12)</f>
        <v>0</v>
      </c>
      <c r="N211" s="21">
        <f t="shared" ref="N211:Q211" si="296">SUM(N9:N12)</f>
        <v>0</v>
      </c>
      <c r="O211" s="21">
        <f t="shared" si="296"/>
        <v>0</v>
      </c>
      <c r="P211" s="21">
        <f t="shared" si="296"/>
        <v>0</v>
      </c>
      <c r="Q211" s="21">
        <f t="shared" si="296"/>
        <v>0</v>
      </c>
      <c r="T211" s="21">
        <f>SUM(T9:T12)</f>
        <v>0</v>
      </c>
      <c r="U211" s="21">
        <f t="shared" ref="U211:X211" si="297">SUM(U9:U12)</f>
        <v>0</v>
      </c>
      <c r="V211" s="21">
        <f t="shared" si="297"/>
        <v>0</v>
      </c>
      <c r="W211" s="21">
        <f t="shared" si="297"/>
        <v>0</v>
      </c>
      <c r="X211" s="21">
        <f t="shared" si="297"/>
        <v>0</v>
      </c>
      <c r="AA211" s="21">
        <f>SUM(AA9:AA12)</f>
        <v>0</v>
      </c>
      <c r="AB211" s="21">
        <f t="shared" ref="AB211:AE211" si="298">SUM(AB9:AB12)</f>
        <v>0</v>
      </c>
      <c r="AC211" s="21">
        <f t="shared" si="298"/>
        <v>0</v>
      </c>
      <c r="AD211" s="21">
        <f t="shared" si="298"/>
        <v>0</v>
      </c>
      <c r="AE211" s="21">
        <f t="shared" si="298"/>
        <v>0</v>
      </c>
      <c r="AH211" s="21">
        <f>SUM(AH9:AH12)</f>
        <v>0</v>
      </c>
      <c r="AI211" s="21">
        <f t="shared" ref="AI211:AL211" si="299">SUM(AI9:AI12)</f>
        <v>0</v>
      </c>
      <c r="AJ211" s="21">
        <f t="shared" si="299"/>
        <v>0</v>
      </c>
      <c r="AK211" s="21">
        <f t="shared" si="299"/>
        <v>0</v>
      </c>
      <c r="AL211" s="21">
        <f t="shared" si="299"/>
        <v>0</v>
      </c>
      <c r="CF211">
        <f t="shared" ref="CF211:CF257" si="300">SUM(F211:J211)</f>
        <v>0</v>
      </c>
      <c r="CG211">
        <f t="shared" ref="CG211:CG257" si="301">SUM(M211:Q211)</f>
        <v>0</v>
      </c>
      <c r="CH211">
        <f t="shared" ref="CH211:CH257" si="302">SUM(T211:X211)</f>
        <v>0</v>
      </c>
      <c r="CI211">
        <f t="shared" ref="CI211:CI257" si="303">SUM(AA211:AE211)</f>
        <v>0</v>
      </c>
      <c r="CJ211">
        <f t="shared" ref="CJ211:CJ257" si="304">SUM(AH211:AL211)</f>
        <v>0</v>
      </c>
      <c r="CK211">
        <f t="shared" ref="CK211:CK257" si="305">MAX(CF211:CJ211)</f>
        <v>0</v>
      </c>
      <c r="CL211" s="8">
        <f t="shared" ref="CL211:CL257" si="306">$CK211-CF211</f>
        <v>0</v>
      </c>
      <c r="CM211" s="8">
        <f t="shared" ref="CM211:CM257" si="307">$CK211-CG211</f>
        <v>0</v>
      </c>
      <c r="CN211" s="8">
        <f t="shared" ref="CN211:CN257" si="308">$CK211-CH211</f>
        <v>0</v>
      </c>
      <c r="CO211" s="8">
        <f t="shared" ref="CO211:CO257" si="309">$CK211-CI211</f>
        <v>0</v>
      </c>
      <c r="CP211" s="8">
        <f t="shared" ref="CP211:CP257" si="310">$CK211-CJ211</f>
        <v>0</v>
      </c>
    </row>
    <row r="212" spans="1:94">
      <c r="A212" s="100">
        <v>3</v>
      </c>
      <c r="B212" s="101" t="s">
        <v>65</v>
      </c>
      <c r="C212" s="14" t="s">
        <v>36</v>
      </c>
      <c r="F212" s="21">
        <f>+SUM(F13:F16)</f>
        <v>0</v>
      </c>
      <c r="G212" s="21">
        <f t="shared" ref="G212:J212" si="311">+SUM(G13:G16)</f>
        <v>0</v>
      </c>
      <c r="H212" s="21">
        <f t="shared" si="311"/>
        <v>775</v>
      </c>
      <c r="I212" s="21">
        <f t="shared" si="311"/>
        <v>742</v>
      </c>
      <c r="J212" s="21">
        <f t="shared" si="311"/>
        <v>701</v>
      </c>
      <c r="M212" s="21">
        <f>+SUM(M13:M16)</f>
        <v>427</v>
      </c>
      <c r="N212" s="21">
        <f t="shared" ref="N212:Q212" si="312">+SUM(N13:N16)</f>
        <v>0</v>
      </c>
      <c r="O212" s="21">
        <f t="shared" si="312"/>
        <v>0</v>
      </c>
      <c r="P212" s="21">
        <f t="shared" si="312"/>
        <v>775</v>
      </c>
      <c r="Q212" s="21">
        <f t="shared" si="312"/>
        <v>1016</v>
      </c>
      <c r="T212" s="21">
        <f>+SUM(T13:T16)</f>
        <v>0</v>
      </c>
      <c r="U212" s="21">
        <f t="shared" ref="U212:X212" si="313">+SUM(U13:U16)</f>
        <v>0</v>
      </c>
      <c r="V212" s="21">
        <f t="shared" si="313"/>
        <v>0</v>
      </c>
      <c r="W212" s="21">
        <f t="shared" si="313"/>
        <v>775</v>
      </c>
      <c r="X212" s="21">
        <f t="shared" si="313"/>
        <v>1443</v>
      </c>
      <c r="AA212" s="21">
        <f>+SUM(AA13:AA16)</f>
        <v>593</v>
      </c>
      <c r="AB212" s="21">
        <f t="shared" ref="AB212:AE212" si="314">+SUM(AB13:AB16)</f>
        <v>427</v>
      </c>
      <c r="AC212" s="21">
        <f t="shared" si="314"/>
        <v>0</v>
      </c>
      <c r="AD212" s="21">
        <f t="shared" si="314"/>
        <v>0</v>
      </c>
      <c r="AE212" s="21">
        <f t="shared" si="314"/>
        <v>1198</v>
      </c>
      <c r="AH212" s="21">
        <f>+SUM(AH13:AH16)</f>
        <v>0</v>
      </c>
      <c r="AI212" s="21">
        <f t="shared" ref="AI212:AL212" si="315">+SUM(AI13:AI16)</f>
        <v>0</v>
      </c>
      <c r="AJ212" s="21">
        <f t="shared" si="315"/>
        <v>0</v>
      </c>
      <c r="AK212" s="21">
        <f t="shared" si="315"/>
        <v>0</v>
      </c>
      <c r="AL212" s="21">
        <f t="shared" si="315"/>
        <v>2218</v>
      </c>
      <c r="CF212">
        <f t="shared" si="300"/>
        <v>2218</v>
      </c>
      <c r="CG212">
        <f t="shared" si="301"/>
        <v>2218</v>
      </c>
      <c r="CH212">
        <f t="shared" si="302"/>
        <v>2218</v>
      </c>
      <c r="CI212">
        <f t="shared" si="303"/>
        <v>2218</v>
      </c>
      <c r="CJ212">
        <f t="shared" si="304"/>
        <v>2218</v>
      </c>
      <c r="CK212">
        <f t="shared" si="305"/>
        <v>2218</v>
      </c>
      <c r="CL212" s="8">
        <f t="shared" si="306"/>
        <v>0</v>
      </c>
      <c r="CM212" s="8">
        <f t="shared" si="307"/>
        <v>0</v>
      </c>
      <c r="CN212" s="8">
        <f t="shared" si="308"/>
        <v>0</v>
      </c>
      <c r="CO212" s="8">
        <f t="shared" si="309"/>
        <v>0</v>
      </c>
      <c r="CP212" s="8">
        <f t="shared" si="310"/>
        <v>0</v>
      </c>
    </row>
    <row r="213" spans="1:94">
      <c r="A213" s="100">
        <v>4</v>
      </c>
      <c r="B213" s="101" t="s">
        <v>14</v>
      </c>
      <c r="C213" s="14" t="s">
        <v>36</v>
      </c>
      <c r="F213" s="21">
        <f>SUM(F17:F20)</f>
        <v>0</v>
      </c>
      <c r="G213" s="21">
        <f t="shared" ref="G213:J213" si="316">SUM(G17:G20)</f>
        <v>0</v>
      </c>
      <c r="H213" s="21">
        <f t="shared" si="316"/>
        <v>27</v>
      </c>
      <c r="I213" s="21">
        <f t="shared" si="316"/>
        <v>1</v>
      </c>
      <c r="J213" s="21">
        <f t="shared" si="316"/>
        <v>0</v>
      </c>
      <c r="M213" s="21">
        <f>SUM(M17:M20)</f>
        <v>0</v>
      </c>
      <c r="N213" s="21">
        <f t="shared" ref="N213:Q213" si="317">SUM(N17:N20)</f>
        <v>0</v>
      </c>
      <c r="O213" s="21">
        <f t="shared" si="317"/>
        <v>28</v>
      </c>
      <c r="P213" s="21">
        <f t="shared" si="317"/>
        <v>0</v>
      </c>
      <c r="Q213" s="21">
        <f t="shared" si="317"/>
        <v>0</v>
      </c>
      <c r="T213" s="21">
        <f>SUM(T17:T20)</f>
        <v>0</v>
      </c>
      <c r="U213" s="21">
        <f t="shared" ref="U213:X213" si="318">SUM(U17:U20)</f>
        <v>0</v>
      </c>
      <c r="V213" s="21">
        <f t="shared" si="318"/>
        <v>25</v>
      </c>
      <c r="W213" s="21">
        <f t="shared" si="318"/>
        <v>3</v>
      </c>
      <c r="X213" s="21">
        <f t="shared" si="318"/>
        <v>0</v>
      </c>
      <c r="AA213" s="21">
        <f>SUM(AA17:AA20)</f>
        <v>0</v>
      </c>
      <c r="AB213" s="21">
        <f t="shared" ref="AB213:AE213" si="319">SUM(AB17:AB20)</f>
        <v>0</v>
      </c>
      <c r="AC213" s="21">
        <f t="shared" si="319"/>
        <v>28</v>
      </c>
      <c r="AD213" s="21">
        <f t="shared" si="319"/>
        <v>0</v>
      </c>
      <c r="AE213" s="21">
        <f t="shared" si="319"/>
        <v>0</v>
      </c>
      <c r="AH213" s="21">
        <f>SUM(AH17:AH20)</f>
        <v>0</v>
      </c>
      <c r="AI213" s="21">
        <f t="shared" ref="AI213:AL213" si="320">SUM(AI17:AI20)</f>
        <v>0</v>
      </c>
      <c r="AJ213" s="21">
        <f t="shared" si="320"/>
        <v>24</v>
      </c>
      <c r="AK213" s="21">
        <f t="shared" si="320"/>
        <v>4</v>
      </c>
      <c r="AL213" s="21">
        <f t="shared" si="320"/>
        <v>0</v>
      </c>
      <c r="CF213">
        <f t="shared" si="300"/>
        <v>28</v>
      </c>
      <c r="CG213">
        <f t="shared" si="301"/>
        <v>28</v>
      </c>
      <c r="CH213">
        <f t="shared" si="302"/>
        <v>28</v>
      </c>
      <c r="CI213">
        <f t="shared" si="303"/>
        <v>28</v>
      </c>
      <c r="CJ213">
        <f t="shared" si="304"/>
        <v>28</v>
      </c>
      <c r="CK213">
        <f t="shared" si="305"/>
        <v>28</v>
      </c>
      <c r="CL213" s="8">
        <f t="shared" si="306"/>
        <v>0</v>
      </c>
      <c r="CM213" s="8">
        <f t="shared" si="307"/>
        <v>0</v>
      </c>
      <c r="CN213" s="8">
        <f t="shared" si="308"/>
        <v>0</v>
      </c>
      <c r="CO213" s="8">
        <f t="shared" si="309"/>
        <v>0</v>
      </c>
      <c r="CP213" s="8">
        <f t="shared" si="310"/>
        <v>0</v>
      </c>
    </row>
    <row r="214" spans="1:94">
      <c r="A214" s="100">
        <v>5</v>
      </c>
      <c r="B214" s="101" t="s">
        <v>15</v>
      </c>
      <c r="C214" s="14" t="s">
        <v>36</v>
      </c>
      <c r="F214" s="21">
        <f>+SUM(F21:F24)</f>
        <v>0</v>
      </c>
      <c r="G214" s="21">
        <f t="shared" ref="G214:J214" si="321">+SUM(G21:G24)</f>
        <v>0</v>
      </c>
      <c r="H214" s="21">
        <f t="shared" si="321"/>
        <v>1421</v>
      </c>
      <c r="I214" s="21">
        <f t="shared" si="321"/>
        <v>1268</v>
      </c>
      <c r="J214" s="21">
        <f t="shared" si="321"/>
        <v>0</v>
      </c>
      <c r="M214" s="21">
        <f>+SUM(M21:M24)</f>
        <v>0</v>
      </c>
      <c r="N214" s="21">
        <f t="shared" ref="N214:Q214" si="322">+SUM(N21:N24)</f>
        <v>0</v>
      </c>
      <c r="O214" s="21">
        <f t="shared" si="322"/>
        <v>1628</v>
      </c>
      <c r="P214" s="21">
        <f t="shared" si="322"/>
        <v>1061</v>
      </c>
      <c r="Q214" s="21">
        <f t="shared" si="322"/>
        <v>0</v>
      </c>
      <c r="T214" s="21">
        <f>+SUM(T21:T24)</f>
        <v>0</v>
      </c>
      <c r="U214" s="21">
        <f t="shared" ref="U214:X214" si="323">+SUM(U21:U24)</f>
        <v>0</v>
      </c>
      <c r="V214" s="21">
        <f t="shared" si="323"/>
        <v>1364</v>
      </c>
      <c r="W214" s="21">
        <f t="shared" si="323"/>
        <v>1325</v>
      </c>
      <c r="X214" s="21">
        <f t="shared" si="323"/>
        <v>0</v>
      </c>
      <c r="AA214" s="21">
        <f>+SUM(AA21:AA24)</f>
        <v>0</v>
      </c>
      <c r="AB214" s="21">
        <f t="shared" ref="AB214:AE214" si="324">+SUM(AB21:AB24)</f>
        <v>0</v>
      </c>
      <c r="AC214" s="21">
        <f t="shared" si="324"/>
        <v>1832</v>
      </c>
      <c r="AD214" s="21">
        <f t="shared" si="324"/>
        <v>857</v>
      </c>
      <c r="AE214" s="21">
        <f t="shared" si="324"/>
        <v>0</v>
      </c>
      <c r="AH214" s="21">
        <f>+SUM(AH21:AH24)</f>
        <v>0</v>
      </c>
      <c r="AI214" s="21">
        <f t="shared" ref="AI214:AL214" si="325">+SUM(AI21:AI24)</f>
        <v>0</v>
      </c>
      <c r="AJ214" s="21">
        <f t="shared" si="325"/>
        <v>1307</v>
      </c>
      <c r="AK214" s="21">
        <f t="shared" si="325"/>
        <v>1382</v>
      </c>
      <c r="AL214" s="21">
        <f t="shared" si="325"/>
        <v>0</v>
      </c>
      <c r="CF214">
        <f t="shared" si="300"/>
        <v>2689</v>
      </c>
      <c r="CG214">
        <f t="shared" si="301"/>
        <v>2689</v>
      </c>
      <c r="CH214">
        <f t="shared" si="302"/>
        <v>2689</v>
      </c>
      <c r="CI214">
        <f t="shared" si="303"/>
        <v>2689</v>
      </c>
      <c r="CJ214">
        <f t="shared" si="304"/>
        <v>2689</v>
      </c>
      <c r="CK214">
        <f t="shared" si="305"/>
        <v>2689</v>
      </c>
      <c r="CL214" s="8">
        <f t="shared" si="306"/>
        <v>0</v>
      </c>
      <c r="CM214" s="8">
        <f t="shared" si="307"/>
        <v>0</v>
      </c>
      <c r="CN214" s="8">
        <f t="shared" si="308"/>
        <v>0</v>
      </c>
      <c r="CO214" s="8">
        <f t="shared" si="309"/>
        <v>0</v>
      </c>
      <c r="CP214" s="8">
        <f t="shared" si="310"/>
        <v>0</v>
      </c>
    </row>
    <row r="215" spans="1:94">
      <c r="A215" s="100">
        <v>6</v>
      </c>
      <c r="B215" s="101" t="s">
        <v>16</v>
      </c>
      <c r="C215" s="14" t="s">
        <v>36</v>
      </c>
      <c r="F215" s="21">
        <f>SUM(F25:F28)</f>
        <v>0</v>
      </c>
      <c r="G215" s="21">
        <f t="shared" ref="G215:J215" si="326">SUM(G25:G28)</f>
        <v>48</v>
      </c>
      <c r="H215" s="21">
        <f t="shared" si="326"/>
        <v>0</v>
      </c>
      <c r="I215" s="21">
        <f t="shared" si="326"/>
        <v>0</v>
      </c>
      <c r="J215" s="21">
        <f t="shared" si="326"/>
        <v>0</v>
      </c>
      <c r="M215" s="21">
        <f>SUM(M25:M28)</f>
        <v>0</v>
      </c>
      <c r="N215" s="21">
        <f t="shared" ref="N215:Q215" si="327">SUM(N25:N28)</f>
        <v>48</v>
      </c>
      <c r="O215" s="21">
        <f t="shared" si="327"/>
        <v>0</v>
      </c>
      <c r="P215" s="21">
        <f t="shared" si="327"/>
        <v>0</v>
      </c>
      <c r="Q215" s="21">
        <f t="shared" si="327"/>
        <v>0</v>
      </c>
      <c r="T215" s="21">
        <f>SUM(T25:T28)</f>
        <v>0</v>
      </c>
      <c r="U215" s="21">
        <f t="shared" ref="U215:X215" si="328">SUM(U25:U28)</f>
        <v>48</v>
      </c>
      <c r="V215" s="21">
        <f t="shared" si="328"/>
        <v>0</v>
      </c>
      <c r="W215" s="21">
        <f t="shared" si="328"/>
        <v>0</v>
      </c>
      <c r="X215" s="21">
        <f t="shared" si="328"/>
        <v>0</v>
      </c>
      <c r="AA215" s="21">
        <f>SUM(AA25:AA28)</f>
        <v>0</v>
      </c>
      <c r="AB215" s="21">
        <f t="shared" ref="AB215:AE215" si="329">SUM(AB25:AB28)</f>
        <v>48</v>
      </c>
      <c r="AC215" s="21">
        <f t="shared" si="329"/>
        <v>0</v>
      </c>
      <c r="AD215" s="21">
        <f t="shared" si="329"/>
        <v>0</v>
      </c>
      <c r="AE215" s="21">
        <f t="shared" si="329"/>
        <v>0</v>
      </c>
      <c r="AH215" s="21">
        <f>SUM(AH25:AH28)</f>
        <v>0</v>
      </c>
      <c r="AI215" s="21">
        <f t="shared" ref="AI215:AL215" si="330">SUM(AI25:AI28)</f>
        <v>48</v>
      </c>
      <c r="AJ215" s="21">
        <f t="shared" si="330"/>
        <v>0</v>
      </c>
      <c r="AK215" s="21">
        <f t="shared" si="330"/>
        <v>0</v>
      </c>
      <c r="AL215" s="21">
        <f t="shared" si="330"/>
        <v>0</v>
      </c>
      <c r="CF215">
        <f t="shared" si="300"/>
        <v>48</v>
      </c>
      <c r="CG215">
        <f t="shared" si="301"/>
        <v>48</v>
      </c>
      <c r="CH215">
        <f t="shared" si="302"/>
        <v>48</v>
      </c>
      <c r="CI215">
        <f t="shared" si="303"/>
        <v>48</v>
      </c>
      <c r="CJ215">
        <f t="shared" si="304"/>
        <v>48</v>
      </c>
      <c r="CK215">
        <f t="shared" si="305"/>
        <v>48</v>
      </c>
      <c r="CL215" s="8">
        <f t="shared" si="306"/>
        <v>0</v>
      </c>
      <c r="CM215" s="8">
        <f t="shared" si="307"/>
        <v>0</v>
      </c>
      <c r="CN215" s="8">
        <f t="shared" si="308"/>
        <v>0</v>
      </c>
      <c r="CO215" s="8">
        <f t="shared" si="309"/>
        <v>0</v>
      </c>
      <c r="CP215" s="8">
        <f t="shared" si="310"/>
        <v>0</v>
      </c>
    </row>
    <row r="216" spans="1:94">
      <c r="A216" s="100">
        <v>7</v>
      </c>
      <c r="B216" s="101" t="s">
        <v>17</v>
      </c>
      <c r="C216" s="14" t="s">
        <v>36</v>
      </c>
      <c r="F216" s="21">
        <f>+SUM(F29:F32)</f>
        <v>0</v>
      </c>
      <c r="G216" s="21">
        <f t="shared" ref="G216:J216" si="331">+SUM(G29:G32)</f>
        <v>59</v>
      </c>
      <c r="H216" s="21">
        <f t="shared" si="331"/>
        <v>161</v>
      </c>
      <c r="I216" s="21">
        <f t="shared" si="331"/>
        <v>145</v>
      </c>
      <c r="J216" s="21">
        <f t="shared" si="331"/>
        <v>0</v>
      </c>
      <c r="M216" s="21">
        <f>+SUM(M29:M32)</f>
        <v>0</v>
      </c>
      <c r="N216" s="21">
        <f t="shared" ref="N216:Q216" si="332">+SUM(N29:N32)</f>
        <v>131</v>
      </c>
      <c r="O216" s="21">
        <f t="shared" si="332"/>
        <v>141</v>
      </c>
      <c r="P216" s="21">
        <f t="shared" si="332"/>
        <v>93</v>
      </c>
      <c r="Q216" s="21">
        <f t="shared" si="332"/>
        <v>0</v>
      </c>
      <c r="T216" s="21">
        <f>+SUM(T29:T32)</f>
        <v>0</v>
      </c>
      <c r="U216" s="21">
        <f t="shared" ref="U216:X216" si="333">+SUM(U29:U32)</f>
        <v>47</v>
      </c>
      <c r="V216" s="21">
        <f t="shared" si="333"/>
        <v>141</v>
      </c>
      <c r="W216" s="21">
        <f t="shared" si="333"/>
        <v>116</v>
      </c>
      <c r="X216" s="21">
        <f t="shared" si="333"/>
        <v>61</v>
      </c>
      <c r="AA216" s="21">
        <f>+SUM(AA29:AA32)</f>
        <v>0</v>
      </c>
      <c r="AB216" s="21">
        <f t="shared" ref="AB216:AE216" si="334">+SUM(AB29:AB32)</f>
        <v>221</v>
      </c>
      <c r="AC216" s="21">
        <f t="shared" si="334"/>
        <v>120</v>
      </c>
      <c r="AD216" s="21">
        <f t="shared" si="334"/>
        <v>24</v>
      </c>
      <c r="AE216" s="21">
        <f t="shared" si="334"/>
        <v>0</v>
      </c>
      <c r="AH216" s="21">
        <f>+SUM(AH29:AH32)</f>
        <v>0</v>
      </c>
      <c r="AI216" s="21">
        <f t="shared" ref="AI216:AL216" si="335">+SUM(AI29:AI32)</f>
        <v>35</v>
      </c>
      <c r="AJ216" s="21">
        <f t="shared" si="335"/>
        <v>120</v>
      </c>
      <c r="AK216" s="21">
        <f t="shared" si="335"/>
        <v>88</v>
      </c>
      <c r="AL216" s="21">
        <f t="shared" si="335"/>
        <v>122</v>
      </c>
      <c r="CF216">
        <f t="shared" si="300"/>
        <v>365</v>
      </c>
      <c r="CG216">
        <f t="shared" si="301"/>
        <v>365</v>
      </c>
      <c r="CH216">
        <f t="shared" si="302"/>
        <v>365</v>
      </c>
      <c r="CI216">
        <f t="shared" si="303"/>
        <v>365</v>
      </c>
      <c r="CJ216">
        <f t="shared" si="304"/>
        <v>365</v>
      </c>
      <c r="CK216">
        <f t="shared" si="305"/>
        <v>365</v>
      </c>
      <c r="CL216" s="8">
        <f t="shared" si="306"/>
        <v>0</v>
      </c>
      <c r="CM216" s="8">
        <f t="shared" si="307"/>
        <v>0</v>
      </c>
      <c r="CN216" s="8">
        <f t="shared" si="308"/>
        <v>0</v>
      </c>
      <c r="CO216" s="8">
        <f t="shared" si="309"/>
        <v>0</v>
      </c>
      <c r="CP216" s="8">
        <f t="shared" si="310"/>
        <v>0</v>
      </c>
    </row>
    <row r="217" spans="1:94">
      <c r="A217" s="100">
        <v>8</v>
      </c>
      <c r="B217" s="101" t="s">
        <v>50</v>
      </c>
      <c r="C217" s="14" t="s">
        <v>36</v>
      </c>
      <c r="F217" s="21">
        <f>SUM(F33:F36)</f>
        <v>0</v>
      </c>
      <c r="G217" s="21">
        <f t="shared" ref="G217:J217" si="336">SUM(G33:G36)</f>
        <v>560.11999999999989</v>
      </c>
      <c r="H217" s="21">
        <f t="shared" si="336"/>
        <v>156.27000000000001</v>
      </c>
      <c r="I217" s="21">
        <f t="shared" si="336"/>
        <v>38.14</v>
      </c>
      <c r="J217" s="21">
        <f t="shared" si="336"/>
        <v>11.31</v>
      </c>
      <c r="M217" s="21">
        <f>SUM(M33:M36)</f>
        <v>0</v>
      </c>
      <c r="N217" s="21">
        <f t="shared" ref="N217:Q217" si="337">SUM(N33:N36)</f>
        <v>695</v>
      </c>
      <c r="O217" s="21">
        <f t="shared" si="337"/>
        <v>59.5</v>
      </c>
      <c r="P217" s="21">
        <f t="shared" si="337"/>
        <v>11.3</v>
      </c>
      <c r="Q217" s="21">
        <f t="shared" si="337"/>
        <v>0</v>
      </c>
      <c r="T217" s="21">
        <f>SUM(T33:T36)</f>
        <v>0</v>
      </c>
      <c r="U217" s="21">
        <f t="shared" ref="U217:X217" si="338">SUM(U33:U36)</f>
        <v>328.6</v>
      </c>
      <c r="V217" s="21">
        <f t="shared" si="338"/>
        <v>278</v>
      </c>
      <c r="W217" s="21">
        <f t="shared" si="338"/>
        <v>109.8</v>
      </c>
      <c r="X217" s="21">
        <f t="shared" si="338"/>
        <v>49.5</v>
      </c>
      <c r="AA217" s="21">
        <f>SUM(AA33:AA36)</f>
        <v>0</v>
      </c>
      <c r="AB217" s="21">
        <f t="shared" ref="AB217:AE217" si="339">SUM(AB33:AB36)</f>
        <v>746</v>
      </c>
      <c r="AC217" s="21">
        <f t="shared" si="339"/>
        <v>19.8</v>
      </c>
      <c r="AD217" s="21">
        <f t="shared" si="339"/>
        <v>0</v>
      </c>
      <c r="AE217" s="21">
        <f t="shared" si="339"/>
        <v>0</v>
      </c>
      <c r="AH217" s="21">
        <f>SUM(AH33:AH36)</f>
        <v>0</v>
      </c>
      <c r="AI217" s="21">
        <f t="shared" ref="AI217:AL217" si="340">SUM(AI33:AI36)</f>
        <v>130.19999999999999</v>
      </c>
      <c r="AJ217" s="21">
        <f t="shared" si="340"/>
        <v>450.5</v>
      </c>
      <c r="AK217" s="21">
        <f t="shared" si="340"/>
        <v>135.69999999999999</v>
      </c>
      <c r="AL217" s="21">
        <f t="shared" si="340"/>
        <v>49.5</v>
      </c>
      <c r="CF217">
        <f t="shared" si="300"/>
        <v>765.8399999999998</v>
      </c>
      <c r="CG217">
        <f t="shared" si="301"/>
        <v>765.8</v>
      </c>
      <c r="CH217">
        <f t="shared" si="302"/>
        <v>765.9</v>
      </c>
      <c r="CI217">
        <f t="shared" si="303"/>
        <v>765.8</v>
      </c>
      <c r="CJ217">
        <f t="shared" si="304"/>
        <v>765.90000000000009</v>
      </c>
      <c r="CK217">
        <f t="shared" si="305"/>
        <v>765.90000000000009</v>
      </c>
      <c r="CL217" s="8">
        <f t="shared" si="306"/>
        <v>6.0000000000286491E-2</v>
      </c>
      <c r="CM217" s="8">
        <f t="shared" si="307"/>
        <v>0.10000000000013642</v>
      </c>
      <c r="CN217" s="8">
        <f t="shared" si="308"/>
        <v>0</v>
      </c>
      <c r="CO217" s="8">
        <f t="shared" si="309"/>
        <v>0.10000000000013642</v>
      </c>
      <c r="CP217" s="8">
        <f t="shared" si="310"/>
        <v>0</v>
      </c>
    </row>
    <row r="218" spans="1:94">
      <c r="A218" s="100">
        <v>9</v>
      </c>
      <c r="B218" s="101" t="s">
        <v>51</v>
      </c>
      <c r="C218" s="14" t="s">
        <v>36</v>
      </c>
      <c r="F218" s="21">
        <f>+SUM(F37:F40)</f>
        <v>0</v>
      </c>
      <c r="G218" s="21">
        <f t="shared" ref="G218:J218" si="341">+SUM(G37:G40)</f>
        <v>0</v>
      </c>
      <c r="H218" s="21">
        <f t="shared" si="341"/>
        <v>203.8</v>
      </c>
      <c r="I218" s="21">
        <f t="shared" si="341"/>
        <v>0</v>
      </c>
      <c r="J218" s="21">
        <f t="shared" si="341"/>
        <v>0</v>
      </c>
      <c r="M218" s="21">
        <f>+SUM(M37:M40)</f>
        <v>0</v>
      </c>
      <c r="N218" s="21">
        <f t="shared" ref="N218:Q218" si="342">+SUM(N37:N40)</f>
        <v>0</v>
      </c>
      <c r="O218" s="21">
        <f t="shared" si="342"/>
        <v>87.8</v>
      </c>
      <c r="P218" s="21">
        <f t="shared" si="342"/>
        <v>115.9</v>
      </c>
      <c r="Q218" s="21">
        <f t="shared" si="342"/>
        <v>0</v>
      </c>
      <c r="T218" s="21">
        <f>+SUM(T37:T40)</f>
        <v>0</v>
      </c>
      <c r="U218" s="21">
        <f t="shared" ref="U218:X218" si="343">+SUM(U37:U40)</f>
        <v>0</v>
      </c>
      <c r="V218" s="21">
        <f t="shared" si="343"/>
        <v>122.2724809341565</v>
      </c>
      <c r="W218" s="21">
        <f t="shared" si="343"/>
        <v>81.51498728943767</v>
      </c>
      <c r="X218" s="21">
        <f t="shared" si="343"/>
        <v>0</v>
      </c>
      <c r="AA218" s="21">
        <f>+SUM(AA37:AA40)</f>
        <v>0</v>
      </c>
      <c r="AB218" s="21">
        <f t="shared" ref="AB218:AE218" si="344">+SUM(AB37:AB40)</f>
        <v>0</v>
      </c>
      <c r="AC218" s="21">
        <f t="shared" si="344"/>
        <v>122.68837372644956</v>
      </c>
      <c r="AD218" s="21">
        <f t="shared" si="344"/>
        <v>81.09909449714462</v>
      </c>
      <c r="AE218" s="21">
        <f t="shared" si="344"/>
        <v>0</v>
      </c>
      <c r="AH218" s="21">
        <f>+SUM(AH37:AH40)</f>
        <v>0</v>
      </c>
      <c r="AI218" s="21">
        <f t="shared" ref="AI218:AL218" si="345">+SUM(AI37:AI40)</f>
        <v>0</v>
      </c>
      <c r="AJ218" s="21">
        <f t="shared" si="345"/>
        <v>61.136240467078252</v>
      </c>
      <c r="AK218" s="21">
        <f t="shared" si="345"/>
        <v>81.514987289437684</v>
      </c>
      <c r="AL218" s="21">
        <f t="shared" si="345"/>
        <v>61.136240467078252</v>
      </c>
      <c r="CF218">
        <f t="shared" si="300"/>
        <v>203.8</v>
      </c>
      <c r="CG218">
        <f t="shared" si="301"/>
        <v>203.7</v>
      </c>
      <c r="CH218">
        <f t="shared" si="302"/>
        <v>203.78746822359417</v>
      </c>
      <c r="CI218">
        <f t="shared" si="303"/>
        <v>203.78746822359417</v>
      </c>
      <c r="CJ218">
        <f t="shared" si="304"/>
        <v>203.7874682235942</v>
      </c>
      <c r="CK218">
        <f t="shared" si="305"/>
        <v>203.8</v>
      </c>
      <c r="CL218" s="8">
        <f t="shared" si="306"/>
        <v>0</v>
      </c>
      <c r="CM218" s="8">
        <f t="shared" si="307"/>
        <v>0.10000000000002274</v>
      </c>
      <c r="CN218" s="8">
        <f t="shared" si="308"/>
        <v>1.2531776405836581E-2</v>
      </c>
      <c r="CO218" s="8">
        <f t="shared" si="309"/>
        <v>1.2531776405836581E-2</v>
      </c>
      <c r="CP218" s="8">
        <f t="shared" si="310"/>
        <v>1.2531776405808159E-2</v>
      </c>
    </row>
    <row r="219" spans="1:94">
      <c r="A219" s="100">
        <v>10</v>
      </c>
      <c r="B219" s="101" t="s">
        <v>46</v>
      </c>
      <c r="C219" s="14" t="s">
        <v>36</v>
      </c>
      <c r="F219" s="21">
        <f>SUM(F41:F44)</f>
        <v>0</v>
      </c>
      <c r="G219" s="21">
        <f t="shared" ref="G219:J219" si="346">SUM(G41:G44)</f>
        <v>131</v>
      </c>
      <c r="H219" s="21">
        <f t="shared" si="346"/>
        <v>116</v>
      </c>
      <c r="I219" s="21">
        <f t="shared" si="346"/>
        <v>0</v>
      </c>
      <c r="J219" s="21">
        <f t="shared" si="346"/>
        <v>0</v>
      </c>
      <c r="M219" s="21">
        <f>SUM(M41:M44)</f>
        <v>0</v>
      </c>
      <c r="N219" s="21">
        <f t="shared" ref="N219:Q219" si="347">SUM(N41:N44)</f>
        <v>158</v>
      </c>
      <c r="O219" s="21">
        <f t="shared" si="347"/>
        <v>89</v>
      </c>
      <c r="P219" s="21">
        <f t="shared" si="347"/>
        <v>0</v>
      </c>
      <c r="Q219" s="21">
        <f t="shared" si="347"/>
        <v>0</v>
      </c>
      <c r="T219" s="21">
        <f>SUM(T41:T44)</f>
        <v>0</v>
      </c>
      <c r="U219" s="21">
        <f t="shared" ref="U219:X219" si="348">SUM(U41:U44)</f>
        <v>66</v>
      </c>
      <c r="V219" s="21">
        <f t="shared" si="348"/>
        <v>123</v>
      </c>
      <c r="W219" s="21">
        <f t="shared" si="348"/>
        <v>58</v>
      </c>
      <c r="X219" s="21">
        <f t="shared" si="348"/>
        <v>0</v>
      </c>
      <c r="AA219" s="21">
        <f>SUM(AA41:AA44)</f>
        <v>0</v>
      </c>
      <c r="AB219" s="21">
        <f t="shared" ref="AB219:AE219" si="349">SUM(AB41:AB44)</f>
        <v>178</v>
      </c>
      <c r="AC219" s="21">
        <f t="shared" si="349"/>
        <v>69</v>
      </c>
      <c r="AD219" s="21">
        <f t="shared" si="349"/>
        <v>0</v>
      </c>
      <c r="AE219" s="21">
        <f t="shared" si="349"/>
        <v>0</v>
      </c>
      <c r="AH219" s="21">
        <f>SUM(AH41:AH44)</f>
        <v>0</v>
      </c>
      <c r="AI219" s="21">
        <f t="shared" ref="AI219:AL219" si="350">SUM(AI41:AI44)</f>
        <v>33</v>
      </c>
      <c r="AJ219" s="21">
        <f t="shared" si="350"/>
        <v>95</v>
      </c>
      <c r="AK219" s="21">
        <f t="shared" si="350"/>
        <v>90</v>
      </c>
      <c r="AL219" s="21">
        <f t="shared" si="350"/>
        <v>29</v>
      </c>
      <c r="CF219">
        <f t="shared" si="300"/>
        <v>247</v>
      </c>
      <c r="CG219">
        <f t="shared" si="301"/>
        <v>247</v>
      </c>
      <c r="CH219">
        <f t="shared" si="302"/>
        <v>247</v>
      </c>
      <c r="CI219">
        <f t="shared" si="303"/>
        <v>247</v>
      </c>
      <c r="CJ219">
        <f t="shared" si="304"/>
        <v>247</v>
      </c>
      <c r="CK219">
        <f t="shared" si="305"/>
        <v>247</v>
      </c>
      <c r="CL219" s="8">
        <f t="shared" si="306"/>
        <v>0</v>
      </c>
      <c r="CM219" s="8">
        <f t="shared" si="307"/>
        <v>0</v>
      </c>
      <c r="CN219" s="8">
        <f t="shared" si="308"/>
        <v>0</v>
      </c>
      <c r="CO219" s="8">
        <f t="shared" si="309"/>
        <v>0</v>
      </c>
      <c r="CP219" s="8">
        <f t="shared" si="310"/>
        <v>0</v>
      </c>
    </row>
    <row r="220" spans="1:94">
      <c r="A220" s="100">
        <v>11</v>
      </c>
      <c r="B220" s="101" t="s">
        <v>64</v>
      </c>
      <c r="C220" s="14" t="s">
        <v>36</v>
      </c>
      <c r="F220" s="21">
        <f>+SUM(F45:F48)</f>
        <v>0</v>
      </c>
      <c r="G220" s="21">
        <f t="shared" ref="G220:J220" si="351">+SUM(G45:G48)</f>
        <v>41</v>
      </c>
      <c r="H220" s="21">
        <f t="shared" si="351"/>
        <v>82</v>
      </c>
      <c r="I220" s="21">
        <f t="shared" si="351"/>
        <v>0</v>
      </c>
      <c r="J220" s="21">
        <f t="shared" si="351"/>
        <v>0</v>
      </c>
      <c r="M220" s="21">
        <f>+SUM(M45:M48)</f>
        <v>0</v>
      </c>
      <c r="N220" s="21">
        <f t="shared" ref="N220:Q220" si="352">+SUM(N45:N48)</f>
        <v>41</v>
      </c>
      <c r="O220" s="21">
        <f t="shared" si="352"/>
        <v>82</v>
      </c>
      <c r="P220" s="21">
        <f t="shared" si="352"/>
        <v>0</v>
      </c>
      <c r="Q220" s="21">
        <f t="shared" si="352"/>
        <v>0</v>
      </c>
      <c r="T220" s="21">
        <f>+SUM(T45:T48)</f>
        <v>0</v>
      </c>
      <c r="U220" s="21">
        <f t="shared" ref="U220:X220" si="353">+SUM(U45:U48)</f>
        <v>10</v>
      </c>
      <c r="V220" s="21">
        <f t="shared" si="353"/>
        <v>102</v>
      </c>
      <c r="W220" s="21">
        <f t="shared" si="353"/>
        <v>11</v>
      </c>
      <c r="X220" s="21">
        <f t="shared" si="353"/>
        <v>0</v>
      </c>
      <c r="AA220" s="21">
        <f>+SUM(AA45:AA48)</f>
        <v>0</v>
      </c>
      <c r="AB220" s="21">
        <f t="shared" ref="AB220:AE220" si="354">+SUM(AB45:AB48)</f>
        <v>41</v>
      </c>
      <c r="AC220" s="21">
        <f t="shared" si="354"/>
        <v>82</v>
      </c>
      <c r="AD220" s="21">
        <f t="shared" si="354"/>
        <v>0</v>
      </c>
      <c r="AE220" s="21">
        <f t="shared" si="354"/>
        <v>0</v>
      </c>
      <c r="AH220" s="21">
        <f>+SUM(AH45:AH48)</f>
        <v>0</v>
      </c>
      <c r="AI220" s="21">
        <f t="shared" ref="AI220:AL220" si="355">+SUM(AI45:AI48)</f>
        <v>0</v>
      </c>
      <c r="AJ220" s="21">
        <f t="shared" si="355"/>
        <v>96</v>
      </c>
      <c r="AK220" s="21">
        <f t="shared" si="355"/>
        <v>26</v>
      </c>
      <c r="AL220" s="21">
        <f t="shared" si="355"/>
        <v>1</v>
      </c>
      <c r="CF220">
        <f t="shared" si="300"/>
        <v>123</v>
      </c>
      <c r="CG220">
        <f t="shared" si="301"/>
        <v>123</v>
      </c>
      <c r="CH220">
        <f t="shared" si="302"/>
        <v>123</v>
      </c>
      <c r="CI220">
        <f t="shared" si="303"/>
        <v>123</v>
      </c>
      <c r="CJ220">
        <f t="shared" si="304"/>
        <v>123</v>
      </c>
      <c r="CK220">
        <f t="shared" si="305"/>
        <v>123</v>
      </c>
      <c r="CL220" s="8">
        <f t="shared" si="306"/>
        <v>0</v>
      </c>
      <c r="CM220" s="8">
        <f t="shared" si="307"/>
        <v>0</v>
      </c>
      <c r="CN220" s="8">
        <f t="shared" si="308"/>
        <v>0</v>
      </c>
      <c r="CO220" s="8">
        <f t="shared" si="309"/>
        <v>0</v>
      </c>
      <c r="CP220" s="8">
        <f t="shared" si="310"/>
        <v>0</v>
      </c>
    </row>
    <row r="221" spans="1:94">
      <c r="A221" s="100">
        <v>12</v>
      </c>
      <c r="B221" s="101" t="s">
        <v>66</v>
      </c>
      <c r="C221" s="14" t="s">
        <v>36</v>
      </c>
      <c r="F221" s="21">
        <f>SUM(F49:F52)</f>
        <v>2</v>
      </c>
      <c r="G221" s="21">
        <f t="shared" ref="G221:J221" si="356">SUM(G49:G52)</f>
        <v>173</v>
      </c>
      <c r="H221" s="21">
        <f t="shared" si="356"/>
        <v>223</v>
      </c>
      <c r="I221" s="21">
        <f t="shared" si="356"/>
        <v>97</v>
      </c>
      <c r="J221" s="21">
        <f t="shared" si="356"/>
        <v>2</v>
      </c>
      <c r="M221" s="21">
        <f>SUM(M49:M52)</f>
        <v>2</v>
      </c>
      <c r="N221" s="21">
        <f t="shared" ref="N221:Q221" si="357">SUM(N49:N52)</f>
        <v>106</v>
      </c>
      <c r="O221" s="21">
        <f t="shared" si="357"/>
        <v>308</v>
      </c>
      <c r="P221" s="21">
        <f t="shared" si="357"/>
        <v>64</v>
      </c>
      <c r="Q221" s="21">
        <f t="shared" si="357"/>
        <v>0</v>
      </c>
      <c r="T221" s="21">
        <f>SUM(T49:T52)</f>
        <v>2</v>
      </c>
      <c r="U221" s="21">
        <f t="shared" ref="U221:X221" si="358">SUM(U49:U52)</f>
        <v>43</v>
      </c>
      <c r="V221" s="21">
        <f t="shared" si="358"/>
        <v>308</v>
      </c>
      <c r="W221" s="21">
        <f t="shared" si="358"/>
        <v>84</v>
      </c>
      <c r="X221" s="21">
        <f t="shared" si="358"/>
        <v>60</v>
      </c>
      <c r="AA221" s="21">
        <f>SUM(AA49:AA52)</f>
        <v>0</v>
      </c>
      <c r="AB221" s="21">
        <f t="shared" ref="AB221:AE221" si="359">SUM(AB49:AB52)</f>
        <v>154</v>
      </c>
      <c r="AC221" s="21">
        <f t="shared" si="359"/>
        <v>289</v>
      </c>
      <c r="AD221" s="21">
        <f t="shared" si="359"/>
        <v>15</v>
      </c>
      <c r="AE221" s="21">
        <f t="shared" si="359"/>
        <v>0</v>
      </c>
      <c r="AH221" s="21">
        <f>SUM(AH49:AH52)</f>
        <v>0</v>
      </c>
      <c r="AI221" s="21">
        <f t="shared" ref="AI221:AL221" si="360">SUM(AI49:AI52)</f>
        <v>2</v>
      </c>
      <c r="AJ221" s="21">
        <f t="shared" si="360"/>
        <v>289</v>
      </c>
      <c r="AK221" s="21">
        <f t="shared" si="360"/>
        <v>96</v>
      </c>
      <c r="AL221" s="21">
        <f t="shared" si="360"/>
        <v>110</v>
      </c>
      <c r="CF221">
        <f t="shared" si="300"/>
        <v>497</v>
      </c>
      <c r="CG221">
        <f t="shared" si="301"/>
        <v>480</v>
      </c>
      <c r="CH221">
        <f t="shared" si="302"/>
        <v>497</v>
      </c>
      <c r="CI221">
        <f t="shared" si="303"/>
        <v>458</v>
      </c>
      <c r="CJ221">
        <f t="shared" si="304"/>
        <v>497</v>
      </c>
      <c r="CK221">
        <f t="shared" si="305"/>
        <v>497</v>
      </c>
      <c r="CL221" s="8">
        <f t="shared" si="306"/>
        <v>0</v>
      </c>
      <c r="CM221" s="8">
        <f t="shared" si="307"/>
        <v>17</v>
      </c>
      <c r="CN221" s="8">
        <f t="shared" si="308"/>
        <v>0</v>
      </c>
      <c r="CO221" s="8">
        <f t="shared" si="309"/>
        <v>39</v>
      </c>
      <c r="CP221" s="8">
        <f t="shared" si="310"/>
        <v>0</v>
      </c>
    </row>
    <row r="222" spans="1:94">
      <c r="A222" s="100">
        <v>13</v>
      </c>
      <c r="B222" s="101" t="s">
        <v>18</v>
      </c>
      <c r="C222" s="14" t="s">
        <v>36</v>
      </c>
      <c r="F222" s="21">
        <f>+SUM(F53:F56)</f>
        <v>1060.7953585974969</v>
      </c>
      <c r="G222" s="21">
        <f t="shared" ref="G222:J222" si="361">+SUM(G53:G56)</f>
        <v>0</v>
      </c>
      <c r="H222" s="21">
        <f t="shared" si="361"/>
        <v>0</v>
      </c>
      <c r="I222" s="21">
        <f t="shared" si="361"/>
        <v>0</v>
      </c>
      <c r="J222" s="21">
        <f t="shared" si="361"/>
        <v>9406.4636414024972</v>
      </c>
      <c r="M222" s="21">
        <f>+SUM(M53:M56)</f>
        <v>3003.6466275945568</v>
      </c>
      <c r="N222" s="21">
        <f t="shared" ref="N222:Q222" si="362">+SUM(N53:N56)</f>
        <v>0</v>
      </c>
      <c r="O222" s="21">
        <f t="shared" si="362"/>
        <v>0</v>
      </c>
      <c r="P222" s="21">
        <f t="shared" si="362"/>
        <v>0</v>
      </c>
      <c r="Q222" s="21">
        <f t="shared" si="362"/>
        <v>7463.6123724054387</v>
      </c>
      <c r="T222" s="21">
        <f>+SUM(T53:T56)</f>
        <v>1060.7953585974969</v>
      </c>
      <c r="U222" s="21">
        <f t="shared" ref="U222:X222" si="363">+SUM(U53:U56)</f>
        <v>0</v>
      </c>
      <c r="V222" s="21">
        <f t="shared" si="363"/>
        <v>0</v>
      </c>
      <c r="W222" s="21">
        <f t="shared" si="363"/>
        <v>0</v>
      </c>
      <c r="X222" s="21">
        <f t="shared" si="363"/>
        <v>9406.4636414024972</v>
      </c>
      <c r="AA222" s="21">
        <f>+SUM(AA53:AA56)</f>
        <v>4946.4978965916162</v>
      </c>
      <c r="AB222" s="21">
        <f t="shared" ref="AB222:AE222" si="364">+SUM(AB53:AB56)</f>
        <v>0</v>
      </c>
      <c r="AC222" s="21">
        <f t="shared" si="364"/>
        <v>0</v>
      </c>
      <c r="AD222" s="21">
        <f t="shared" si="364"/>
        <v>0</v>
      </c>
      <c r="AE222" s="21">
        <f t="shared" si="364"/>
        <v>5520.7611034083784</v>
      </c>
      <c r="AH222" s="21">
        <f>+SUM(AH53:AH56)</f>
        <v>1060.7953585974969</v>
      </c>
      <c r="AI222" s="21">
        <f t="shared" ref="AI222:AL222" si="365">+SUM(AI53:AI56)</f>
        <v>0</v>
      </c>
      <c r="AJ222" s="21">
        <f t="shared" si="365"/>
        <v>0</v>
      </c>
      <c r="AK222" s="21">
        <f t="shared" si="365"/>
        <v>0</v>
      </c>
      <c r="AL222" s="21">
        <f t="shared" si="365"/>
        <v>9406.4636414024972</v>
      </c>
      <c r="CF222">
        <f t="shared" si="300"/>
        <v>10467.258999999995</v>
      </c>
      <c r="CG222">
        <f t="shared" si="301"/>
        <v>10467.258999999995</v>
      </c>
      <c r="CH222">
        <f t="shared" si="302"/>
        <v>10467.258999999995</v>
      </c>
      <c r="CI222">
        <f t="shared" si="303"/>
        <v>10467.258999999995</v>
      </c>
      <c r="CJ222">
        <f t="shared" si="304"/>
        <v>10467.258999999995</v>
      </c>
      <c r="CK222">
        <f t="shared" si="305"/>
        <v>10467.258999999995</v>
      </c>
      <c r="CL222" s="8">
        <f t="shared" si="306"/>
        <v>0</v>
      </c>
      <c r="CM222" s="8">
        <f t="shared" si="307"/>
        <v>0</v>
      </c>
      <c r="CN222" s="8">
        <f t="shared" si="308"/>
        <v>0</v>
      </c>
      <c r="CO222" s="8">
        <f t="shared" si="309"/>
        <v>0</v>
      </c>
      <c r="CP222" s="8">
        <f t="shared" si="310"/>
        <v>0</v>
      </c>
    </row>
    <row r="223" spans="1:94">
      <c r="A223" s="100">
        <v>14</v>
      </c>
      <c r="B223" s="101" t="s">
        <v>19</v>
      </c>
      <c r="C223" s="14" t="s">
        <v>36</v>
      </c>
      <c r="F223" s="21">
        <f>SUM(F57:F60)</f>
        <v>22256.176324303993</v>
      </c>
      <c r="G223" s="21">
        <f t="shared" ref="G223:J223" si="366">SUM(G57:G60)</f>
        <v>185.80606000000049</v>
      </c>
      <c r="H223" s="21">
        <f t="shared" si="366"/>
        <v>0</v>
      </c>
      <c r="I223" s="21">
        <f t="shared" si="366"/>
        <v>0</v>
      </c>
      <c r="J223" s="21">
        <f t="shared" si="366"/>
        <v>0</v>
      </c>
      <c r="M223" s="21">
        <f>SUM(M57:M60)</f>
        <v>24396.99566336751</v>
      </c>
      <c r="N223" s="21">
        <f t="shared" ref="N223:Q223" si="367">SUM(N57:N60)</f>
        <v>185.80606000000049</v>
      </c>
      <c r="O223" s="21">
        <f t="shared" si="367"/>
        <v>0</v>
      </c>
      <c r="P223" s="21">
        <f t="shared" si="367"/>
        <v>0</v>
      </c>
      <c r="Q223" s="21">
        <f t="shared" si="367"/>
        <v>0</v>
      </c>
      <c r="T223" s="21">
        <f>SUM(T57:T60)</f>
        <v>22256.176324303993</v>
      </c>
      <c r="U223" s="21">
        <f t="shared" ref="U223:X223" si="368">SUM(U57:U60)</f>
        <v>185.80606000000049</v>
      </c>
      <c r="V223" s="21">
        <f t="shared" si="368"/>
        <v>0</v>
      </c>
      <c r="W223" s="21">
        <f t="shared" si="368"/>
        <v>0</v>
      </c>
      <c r="X223" s="21">
        <f t="shared" si="368"/>
        <v>0</v>
      </c>
      <c r="AA223" s="21">
        <f>SUM(AA57:AA60)</f>
        <v>26537.815002431027</v>
      </c>
      <c r="AB223" s="21">
        <f t="shared" ref="AB223:AE223" si="369">SUM(AB57:AB60)</f>
        <v>185.80606000000049</v>
      </c>
      <c r="AC223" s="21">
        <f t="shared" si="369"/>
        <v>0</v>
      </c>
      <c r="AD223" s="21">
        <f t="shared" si="369"/>
        <v>0</v>
      </c>
      <c r="AE223" s="21">
        <f t="shared" si="369"/>
        <v>0</v>
      </c>
      <c r="AH223" s="21">
        <f>SUM(AH57:AH60)</f>
        <v>22256.176324303993</v>
      </c>
      <c r="AI223" s="21">
        <f t="shared" ref="AI223:AL223" si="370">SUM(AI57:AI60)</f>
        <v>185.80606000000049</v>
      </c>
      <c r="AJ223" s="21">
        <f t="shared" si="370"/>
        <v>0</v>
      </c>
      <c r="AK223" s="21">
        <f t="shared" si="370"/>
        <v>0</v>
      </c>
      <c r="AL223" s="21">
        <f t="shared" si="370"/>
        <v>0</v>
      </c>
      <c r="CF223">
        <f t="shared" si="300"/>
        <v>22441.982384303992</v>
      </c>
      <c r="CG223">
        <f t="shared" si="301"/>
        <v>24582.801723367509</v>
      </c>
      <c r="CH223">
        <f t="shared" si="302"/>
        <v>22441.982384303992</v>
      </c>
      <c r="CI223">
        <f t="shared" si="303"/>
        <v>26723.621062431026</v>
      </c>
      <c r="CJ223">
        <f t="shared" si="304"/>
        <v>22441.982384303992</v>
      </c>
      <c r="CK223">
        <f t="shared" si="305"/>
        <v>26723.621062431026</v>
      </c>
      <c r="CL223" s="8">
        <f t="shared" si="306"/>
        <v>4281.6386781270339</v>
      </c>
      <c r="CM223" s="8">
        <f t="shared" si="307"/>
        <v>2140.819339063517</v>
      </c>
      <c r="CN223" s="8">
        <f t="shared" si="308"/>
        <v>4281.6386781270339</v>
      </c>
      <c r="CO223" s="8">
        <f t="shared" si="309"/>
        <v>0</v>
      </c>
      <c r="CP223" s="8">
        <f t="shared" si="310"/>
        <v>4281.6386781270339</v>
      </c>
    </row>
    <row r="224" spans="1:94">
      <c r="A224" s="100">
        <v>15</v>
      </c>
      <c r="B224" s="101" t="s">
        <v>20</v>
      </c>
      <c r="C224" s="14" t="s">
        <v>36</v>
      </c>
      <c r="F224" s="21">
        <f>+SUM(F61:F64)</f>
        <v>0</v>
      </c>
      <c r="G224" s="21">
        <f t="shared" ref="G224:J224" si="371">+SUM(G61:G64)</f>
        <v>420.75699999999995</v>
      </c>
      <c r="H224" s="21">
        <f t="shared" si="371"/>
        <v>1118.1369794706311</v>
      </c>
      <c r="I224" s="21">
        <f t="shared" si="371"/>
        <v>0</v>
      </c>
      <c r="J224" s="21">
        <f t="shared" si="371"/>
        <v>0</v>
      </c>
      <c r="M224" s="21">
        <f>+SUM(M61:M64)</f>
        <v>0</v>
      </c>
      <c r="N224" s="21">
        <f t="shared" ref="N224:Q224" si="372">+SUM(N61:N64)</f>
        <v>420.75699999999995</v>
      </c>
      <c r="O224" s="21">
        <f t="shared" si="372"/>
        <v>938.21619630066289</v>
      </c>
      <c r="P224" s="21">
        <f t="shared" si="372"/>
        <v>0</v>
      </c>
      <c r="Q224" s="21">
        <f t="shared" si="372"/>
        <v>0</v>
      </c>
      <c r="T224" s="21">
        <f>+SUM(T61:T64)</f>
        <v>0</v>
      </c>
      <c r="U224" s="21">
        <f t="shared" ref="U224:X224" si="373">+SUM(U61:U64)</f>
        <v>420.75699999999995</v>
      </c>
      <c r="V224" s="21">
        <f t="shared" si="373"/>
        <v>1118.1369794706311</v>
      </c>
      <c r="W224" s="21">
        <f t="shared" si="373"/>
        <v>0</v>
      </c>
      <c r="X224" s="21">
        <f t="shared" si="373"/>
        <v>0</v>
      </c>
      <c r="AA224" s="21">
        <f>+SUM(AA61:AA64)</f>
        <v>0</v>
      </c>
      <c r="AB224" s="21">
        <f t="shared" ref="AB224:AE224" si="374">+SUM(AB61:AB64)</f>
        <v>420.75699999999995</v>
      </c>
      <c r="AC224" s="21">
        <f t="shared" si="374"/>
        <v>758.29541313069478</v>
      </c>
      <c r="AD224" s="21">
        <f t="shared" si="374"/>
        <v>0</v>
      </c>
      <c r="AE224" s="21">
        <f t="shared" si="374"/>
        <v>0</v>
      </c>
      <c r="AH224" s="21">
        <f>+SUM(AH61:AH64)</f>
        <v>0</v>
      </c>
      <c r="AI224" s="21">
        <f t="shared" ref="AI224:AL224" si="375">+SUM(AI61:AI64)</f>
        <v>420.75699999999995</v>
      </c>
      <c r="AJ224" s="21">
        <f t="shared" si="375"/>
        <v>1118.1369794706311</v>
      </c>
      <c r="AK224" s="21">
        <f t="shared" si="375"/>
        <v>0</v>
      </c>
      <c r="AL224" s="21">
        <f t="shared" si="375"/>
        <v>0</v>
      </c>
      <c r="CF224">
        <f t="shared" si="300"/>
        <v>1538.8939794706312</v>
      </c>
      <c r="CG224">
        <f t="shared" si="301"/>
        <v>1358.9731963006629</v>
      </c>
      <c r="CH224">
        <f t="shared" si="302"/>
        <v>1538.8939794706312</v>
      </c>
      <c r="CI224">
        <f t="shared" si="303"/>
        <v>1179.0524131306947</v>
      </c>
      <c r="CJ224">
        <f t="shared" si="304"/>
        <v>1538.8939794706312</v>
      </c>
      <c r="CK224">
        <f t="shared" si="305"/>
        <v>1538.8939794706312</v>
      </c>
      <c r="CL224" s="8">
        <f t="shared" si="306"/>
        <v>0</v>
      </c>
      <c r="CM224" s="8">
        <f t="shared" si="307"/>
        <v>179.92078316996822</v>
      </c>
      <c r="CN224" s="8">
        <f t="shared" si="308"/>
        <v>0</v>
      </c>
      <c r="CO224" s="8">
        <f t="shared" si="309"/>
        <v>359.84156633993643</v>
      </c>
      <c r="CP224" s="8">
        <f t="shared" si="310"/>
        <v>0</v>
      </c>
    </row>
    <row r="225" spans="1:94">
      <c r="A225" s="100">
        <v>16</v>
      </c>
      <c r="B225" s="101" t="s">
        <v>21</v>
      </c>
      <c r="C225" s="14" t="s">
        <v>36</v>
      </c>
      <c r="F225" s="21">
        <f>SUM(F65:F68)</f>
        <v>10</v>
      </c>
      <c r="G225" s="21">
        <f t="shared" ref="G225:J225" si="376">SUM(G65:G68)</f>
        <v>0</v>
      </c>
      <c r="H225" s="21">
        <f t="shared" si="376"/>
        <v>0</v>
      </c>
      <c r="I225" s="21">
        <f t="shared" si="376"/>
        <v>0</v>
      </c>
      <c r="J225" s="21">
        <f t="shared" si="376"/>
        <v>119</v>
      </c>
      <c r="M225" s="21">
        <f>SUM(M65:M68)</f>
        <v>30</v>
      </c>
      <c r="N225" s="21">
        <f t="shared" ref="N225:Q225" si="377">SUM(N65:N68)</f>
        <v>0</v>
      </c>
      <c r="O225" s="21">
        <f t="shared" si="377"/>
        <v>0</v>
      </c>
      <c r="P225" s="21">
        <f t="shared" si="377"/>
        <v>0</v>
      </c>
      <c r="Q225" s="21">
        <f t="shared" si="377"/>
        <v>99</v>
      </c>
      <c r="T225" s="21">
        <f>SUM(T65:T68)</f>
        <v>10</v>
      </c>
      <c r="U225" s="21">
        <f t="shared" ref="U225:X225" si="378">SUM(U65:U68)</f>
        <v>0</v>
      </c>
      <c r="V225" s="21">
        <f t="shared" si="378"/>
        <v>0</v>
      </c>
      <c r="W225" s="21">
        <f t="shared" si="378"/>
        <v>0</v>
      </c>
      <c r="X225" s="21">
        <f t="shared" si="378"/>
        <v>119</v>
      </c>
      <c r="AA225" s="21">
        <f>SUM(AA65:AA68)</f>
        <v>50</v>
      </c>
      <c r="AB225" s="21">
        <f t="shared" ref="AB225:AE225" si="379">SUM(AB65:AB68)</f>
        <v>0</v>
      </c>
      <c r="AC225" s="21">
        <f t="shared" si="379"/>
        <v>0</v>
      </c>
      <c r="AD225" s="21">
        <f t="shared" si="379"/>
        <v>0</v>
      </c>
      <c r="AE225" s="21">
        <f t="shared" si="379"/>
        <v>79</v>
      </c>
      <c r="AH225" s="21">
        <f>SUM(AH65:AH68)</f>
        <v>10</v>
      </c>
      <c r="AI225" s="21">
        <f t="shared" ref="AI225:AL225" si="380">SUM(AI65:AI68)</f>
        <v>0</v>
      </c>
      <c r="AJ225" s="21">
        <f t="shared" si="380"/>
        <v>0</v>
      </c>
      <c r="AK225" s="21">
        <f t="shared" si="380"/>
        <v>0</v>
      </c>
      <c r="AL225" s="21">
        <f t="shared" si="380"/>
        <v>119</v>
      </c>
      <c r="CF225">
        <f t="shared" si="300"/>
        <v>129</v>
      </c>
      <c r="CG225">
        <f t="shared" si="301"/>
        <v>129</v>
      </c>
      <c r="CH225">
        <f t="shared" si="302"/>
        <v>129</v>
      </c>
      <c r="CI225">
        <f t="shared" si="303"/>
        <v>129</v>
      </c>
      <c r="CJ225">
        <f t="shared" si="304"/>
        <v>129</v>
      </c>
      <c r="CK225">
        <f t="shared" si="305"/>
        <v>129</v>
      </c>
      <c r="CL225" s="8">
        <f t="shared" si="306"/>
        <v>0</v>
      </c>
      <c r="CM225" s="8">
        <f t="shared" si="307"/>
        <v>0</v>
      </c>
      <c r="CN225" s="8">
        <f t="shared" si="308"/>
        <v>0</v>
      </c>
      <c r="CO225" s="8">
        <f t="shared" si="309"/>
        <v>0</v>
      </c>
      <c r="CP225" s="8">
        <f t="shared" si="310"/>
        <v>0</v>
      </c>
    </row>
    <row r="226" spans="1:94">
      <c r="A226" s="100">
        <v>17</v>
      </c>
      <c r="B226" s="101" t="s">
        <v>22</v>
      </c>
      <c r="C226" s="14" t="s">
        <v>36</v>
      </c>
      <c r="F226" s="21">
        <f>+SUM(F69:F72)</f>
        <v>2258933</v>
      </c>
      <c r="G226" s="21">
        <f t="shared" ref="G226:J226" si="381">+SUM(G69:G72)</f>
        <v>0</v>
      </c>
      <c r="H226" s="21">
        <f t="shared" si="381"/>
        <v>0</v>
      </c>
      <c r="I226" s="21">
        <f t="shared" si="381"/>
        <v>24331</v>
      </c>
      <c r="J226" s="21">
        <f t="shared" si="381"/>
        <v>367135</v>
      </c>
      <c r="M226" s="21">
        <f>+SUM(M69:M72)</f>
        <v>2447954</v>
      </c>
      <c r="N226" s="21">
        <f t="shared" ref="N226:Q226" si="382">+SUM(N69:N72)</f>
        <v>0</v>
      </c>
      <c r="O226" s="21">
        <f t="shared" si="382"/>
        <v>0</v>
      </c>
      <c r="P226" s="21">
        <f t="shared" si="382"/>
        <v>23331</v>
      </c>
      <c r="Q226" s="21">
        <f t="shared" si="382"/>
        <v>235222</v>
      </c>
      <c r="T226" s="21">
        <f>+SUM(T69:T72)</f>
        <v>2258933</v>
      </c>
      <c r="U226" s="21">
        <f t="shared" ref="U226:X226" si="383">+SUM(U69:U72)</f>
        <v>0</v>
      </c>
      <c r="V226" s="21">
        <f t="shared" si="383"/>
        <v>0</v>
      </c>
      <c r="W226" s="21">
        <f t="shared" si="383"/>
        <v>24331</v>
      </c>
      <c r="X226" s="21">
        <f t="shared" si="383"/>
        <v>367135</v>
      </c>
      <c r="AA226" s="21">
        <f>+SUM(AA69:AA72)</f>
        <v>2579368</v>
      </c>
      <c r="AB226" s="21">
        <f t="shared" ref="AB226:AE226" si="384">+SUM(AB69:AB72)</f>
        <v>0</v>
      </c>
      <c r="AC226" s="21">
        <f t="shared" si="384"/>
        <v>0</v>
      </c>
      <c r="AD226" s="21">
        <f t="shared" si="384"/>
        <v>23831</v>
      </c>
      <c r="AE226" s="21">
        <f t="shared" si="384"/>
        <v>103308</v>
      </c>
      <c r="AH226" s="21">
        <f>+SUM(AH69:AH72)</f>
        <v>2258933</v>
      </c>
      <c r="AI226" s="21">
        <f t="shared" ref="AI226:AL226" si="385">+SUM(AI69:AI72)</f>
        <v>0</v>
      </c>
      <c r="AJ226" s="21">
        <f t="shared" si="385"/>
        <v>0</v>
      </c>
      <c r="AK226" s="21">
        <f t="shared" si="385"/>
        <v>24331</v>
      </c>
      <c r="AL226" s="21">
        <f t="shared" si="385"/>
        <v>367135</v>
      </c>
      <c r="CF226">
        <f t="shared" si="300"/>
        <v>2650399</v>
      </c>
      <c r="CG226">
        <f t="shared" si="301"/>
        <v>2706507</v>
      </c>
      <c r="CH226">
        <f t="shared" si="302"/>
        <v>2650399</v>
      </c>
      <c r="CI226">
        <f t="shared" si="303"/>
        <v>2706507</v>
      </c>
      <c r="CJ226">
        <f t="shared" si="304"/>
        <v>2650399</v>
      </c>
      <c r="CK226">
        <f t="shared" si="305"/>
        <v>2706507</v>
      </c>
      <c r="CL226" s="8">
        <f t="shared" si="306"/>
        <v>56108</v>
      </c>
      <c r="CM226" s="8">
        <f t="shared" si="307"/>
        <v>0</v>
      </c>
      <c r="CN226" s="8">
        <f t="shared" si="308"/>
        <v>56108</v>
      </c>
      <c r="CO226" s="8">
        <f t="shared" si="309"/>
        <v>0</v>
      </c>
      <c r="CP226" s="8">
        <f t="shared" si="310"/>
        <v>56108</v>
      </c>
    </row>
    <row r="227" spans="1:94">
      <c r="A227" s="100">
        <v>18</v>
      </c>
      <c r="B227" s="101" t="s">
        <v>23</v>
      </c>
      <c r="C227" s="14" t="s">
        <v>36</v>
      </c>
      <c r="F227" s="21">
        <f>SUM(F73:F76)</f>
        <v>536</v>
      </c>
      <c r="G227" s="21">
        <f t="shared" ref="G227:J227" si="386">SUM(G73:G76)</f>
        <v>0</v>
      </c>
      <c r="H227" s="21">
        <f t="shared" si="386"/>
        <v>0</v>
      </c>
      <c r="I227" s="21">
        <f t="shared" si="386"/>
        <v>64</v>
      </c>
      <c r="J227" s="21">
        <f t="shared" si="386"/>
        <v>0</v>
      </c>
      <c r="M227" s="21">
        <f>SUM(M73:M76)</f>
        <v>568</v>
      </c>
      <c r="N227" s="21">
        <f t="shared" ref="N227:Q227" si="387">SUM(N73:N76)</f>
        <v>0</v>
      </c>
      <c r="O227" s="21">
        <f t="shared" si="387"/>
        <v>0</v>
      </c>
      <c r="P227" s="21">
        <f t="shared" si="387"/>
        <v>32</v>
      </c>
      <c r="Q227" s="21">
        <f t="shared" si="387"/>
        <v>0</v>
      </c>
      <c r="T227" s="21">
        <f>SUM(T73:T76)</f>
        <v>536</v>
      </c>
      <c r="U227" s="21">
        <f t="shared" ref="U227:X227" si="388">SUM(U73:U76)</f>
        <v>0</v>
      </c>
      <c r="V227" s="21">
        <f t="shared" si="388"/>
        <v>0</v>
      </c>
      <c r="W227" s="21">
        <f t="shared" si="388"/>
        <v>0</v>
      </c>
      <c r="X227" s="21">
        <f t="shared" si="388"/>
        <v>64</v>
      </c>
      <c r="AA227" s="21">
        <f>SUM(AA73:AA76)</f>
        <v>600</v>
      </c>
      <c r="AB227" s="21">
        <f t="shared" ref="AB227:AE227" si="389">SUM(AB73:AB76)</f>
        <v>0</v>
      </c>
      <c r="AC227" s="21">
        <f t="shared" si="389"/>
        <v>0</v>
      </c>
      <c r="AD227" s="21">
        <f t="shared" si="389"/>
        <v>0</v>
      </c>
      <c r="AE227" s="21">
        <f t="shared" si="389"/>
        <v>0</v>
      </c>
      <c r="AH227" s="21">
        <f>SUM(AH73:AH76)</f>
        <v>536</v>
      </c>
      <c r="AI227" s="21">
        <f t="shared" ref="AI227:AL227" si="390">SUM(AI73:AI76)</f>
        <v>0</v>
      </c>
      <c r="AJ227" s="21">
        <f t="shared" si="390"/>
        <v>0</v>
      </c>
      <c r="AK227" s="21">
        <f t="shared" si="390"/>
        <v>64</v>
      </c>
      <c r="AL227" s="21">
        <f t="shared" si="390"/>
        <v>0</v>
      </c>
      <c r="CF227">
        <f t="shared" si="300"/>
        <v>600</v>
      </c>
      <c r="CG227">
        <f t="shared" si="301"/>
        <v>600</v>
      </c>
      <c r="CH227">
        <f t="shared" si="302"/>
        <v>600</v>
      </c>
      <c r="CI227">
        <f t="shared" si="303"/>
        <v>600</v>
      </c>
      <c r="CJ227">
        <f t="shared" si="304"/>
        <v>600</v>
      </c>
      <c r="CK227">
        <f t="shared" si="305"/>
        <v>600</v>
      </c>
      <c r="CL227" s="8">
        <f t="shared" si="306"/>
        <v>0</v>
      </c>
      <c r="CM227" s="8">
        <f t="shared" si="307"/>
        <v>0</v>
      </c>
      <c r="CN227" s="8">
        <f t="shared" si="308"/>
        <v>0</v>
      </c>
      <c r="CO227" s="8">
        <f t="shared" si="309"/>
        <v>0</v>
      </c>
      <c r="CP227" s="8">
        <f t="shared" si="310"/>
        <v>0</v>
      </c>
    </row>
    <row r="228" spans="1:94">
      <c r="A228" s="100">
        <v>19</v>
      </c>
      <c r="B228" s="101" t="s">
        <v>24</v>
      </c>
      <c r="C228" s="14" t="s">
        <v>36</v>
      </c>
      <c r="F228" s="21">
        <f>+SUM(F77:F80)</f>
        <v>0</v>
      </c>
      <c r="G228" s="21">
        <f t="shared" ref="G228:J228" si="391">+SUM(G77:G80)</f>
        <v>0</v>
      </c>
      <c r="H228" s="21">
        <f t="shared" si="391"/>
        <v>0</v>
      </c>
      <c r="I228" s="21">
        <f t="shared" si="391"/>
        <v>4</v>
      </c>
      <c r="J228" s="21">
        <f t="shared" si="391"/>
        <v>0</v>
      </c>
      <c r="M228" s="21">
        <f>+SUM(M77:M80)</f>
        <v>0</v>
      </c>
      <c r="N228" s="21">
        <f t="shared" ref="N228:Q228" si="392">+SUM(N77:N80)</f>
        <v>0</v>
      </c>
      <c r="O228" s="21">
        <f t="shared" si="392"/>
        <v>0</v>
      </c>
      <c r="P228" s="21">
        <f t="shared" si="392"/>
        <v>0</v>
      </c>
      <c r="Q228" s="21">
        <f t="shared" si="392"/>
        <v>0</v>
      </c>
      <c r="T228" s="21">
        <f>+SUM(T77:T80)</f>
        <v>0</v>
      </c>
      <c r="U228" s="21">
        <f t="shared" ref="U228:X228" si="393">+SUM(U77:U80)</f>
        <v>0</v>
      </c>
      <c r="V228" s="21">
        <f t="shared" si="393"/>
        <v>0</v>
      </c>
      <c r="W228" s="21">
        <f t="shared" si="393"/>
        <v>0</v>
      </c>
      <c r="X228" s="21">
        <f t="shared" si="393"/>
        <v>4</v>
      </c>
      <c r="AA228" s="21">
        <f>+SUM(AA77:AA80)</f>
        <v>0</v>
      </c>
      <c r="AB228" s="21">
        <f t="shared" ref="AB228:AE228" si="394">+SUM(AB77:AB80)</f>
        <v>0</v>
      </c>
      <c r="AC228" s="21">
        <f t="shared" si="394"/>
        <v>0</v>
      </c>
      <c r="AD228" s="21">
        <f t="shared" si="394"/>
        <v>0</v>
      </c>
      <c r="AE228" s="21">
        <f t="shared" si="394"/>
        <v>0</v>
      </c>
      <c r="AH228" s="21">
        <f>+SUM(AH77:AH80)</f>
        <v>0</v>
      </c>
      <c r="AI228" s="21">
        <f t="shared" ref="AI228:AL228" si="395">+SUM(AI77:AI80)</f>
        <v>0</v>
      </c>
      <c r="AJ228" s="21">
        <f t="shared" si="395"/>
        <v>0</v>
      </c>
      <c r="AK228" s="21">
        <f t="shared" si="395"/>
        <v>0</v>
      </c>
      <c r="AL228" s="21">
        <f t="shared" si="395"/>
        <v>4</v>
      </c>
      <c r="CF228">
        <f t="shared" si="300"/>
        <v>4</v>
      </c>
      <c r="CG228">
        <f t="shared" si="301"/>
        <v>0</v>
      </c>
      <c r="CH228">
        <f t="shared" si="302"/>
        <v>4</v>
      </c>
      <c r="CI228">
        <f t="shared" si="303"/>
        <v>0</v>
      </c>
      <c r="CJ228">
        <f t="shared" si="304"/>
        <v>4</v>
      </c>
      <c r="CK228">
        <f t="shared" si="305"/>
        <v>4</v>
      </c>
      <c r="CL228" s="8">
        <f t="shared" si="306"/>
        <v>0</v>
      </c>
      <c r="CM228" s="8">
        <f t="shared" si="307"/>
        <v>4</v>
      </c>
      <c r="CN228" s="8">
        <f t="shared" si="308"/>
        <v>0</v>
      </c>
      <c r="CO228" s="8">
        <f t="shared" si="309"/>
        <v>4</v>
      </c>
      <c r="CP228" s="8">
        <f t="shared" si="310"/>
        <v>0</v>
      </c>
    </row>
    <row r="229" spans="1:94">
      <c r="A229" s="100">
        <v>20</v>
      </c>
      <c r="B229" s="101" t="s">
        <v>25</v>
      </c>
      <c r="C229" s="14" t="s">
        <v>36</v>
      </c>
      <c r="F229" s="21">
        <f>SUM(F81:F84)</f>
        <v>0</v>
      </c>
      <c r="G229" s="21">
        <f t="shared" ref="G229:J229" si="396">SUM(G81:G84)</f>
        <v>0</v>
      </c>
      <c r="H229" s="21">
        <f t="shared" si="396"/>
        <v>0</v>
      </c>
      <c r="I229" s="21">
        <f t="shared" si="396"/>
        <v>0</v>
      </c>
      <c r="J229" s="21">
        <f t="shared" si="396"/>
        <v>66</v>
      </c>
      <c r="M229" s="21">
        <f>SUM(M81:M84)</f>
        <v>0</v>
      </c>
      <c r="N229" s="21">
        <f t="shared" ref="N229:Q229" si="397">SUM(N81:N84)</f>
        <v>0</v>
      </c>
      <c r="O229" s="21">
        <f t="shared" si="397"/>
        <v>0</v>
      </c>
      <c r="P229" s="21">
        <f t="shared" si="397"/>
        <v>0</v>
      </c>
      <c r="Q229" s="21">
        <f t="shared" si="397"/>
        <v>52</v>
      </c>
      <c r="T229" s="21">
        <f>SUM(T81:T84)</f>
        <v>0</v>
      </c>
      <c r="U229" s="21">
        <f t="shared" ref="U229:X229" si="398">SUM(U81:U84)</f>
        <v>0</v>
      </c>
      <c r="V229" s="21">
        <f t="shared" si="398"/>
        <v>0</v>
      </c>
      <c r="W229" s="21">
        <f t="shared" si="398"/>
        <v>0</v>
      </c>
      <c r="X229" s="21">
        <f t="shared" si="398"/>
        <v>66</v>
      </c>
      <c r="AA229" s="21">
        <f>SUM(AA81:AA84)</f>
        <v>0</v>
      </c>
      <c r="AB229" s="21">
        <f t="shared" ref="AB229:AE229" si="399">SUM(AB81:AB84)</f>
        <v>0</v>
      </c>
      <c r="AC229" s="21">
        <f t="shared" si="399"/>
        <v>0</v>
      </c>
      <c r="AD229" s="21">
        <f t="shared" si="399"/>
        <v>0</v>
      </c>
      <c r="AE229" s="21">
        <f t="shared" si="399"/>
        <v>27</v>
      </c>
      <c r="AH229" s="21">
        <f>SUM(AH81:AH84)</f>
        <v>0</v>
      </c>
      <c r="AI229" s="21">
        <f t="shared" ref="AI229:AL229" si="400">SUM(AI81:AI84)</f>
        <v>0</v>
      </c>
      <c r="AJ229" s="21">
        <f t="shared" si="400"/>
        <v>0</v>
      </c>
      <c r="AK229" s="21">
        <f t="shared" si="400"/>
        <v>0</v>
      </c>
      <c r="AL229" s="21">
        <f t="shared" si="400"/>
        <v>66</v>
      </c>
      <c r="CF229">
        <f t="shared" si="300"/>
        <v>66</v>
      </c>
      <c r="CG229">
        <f t="shared" si="301"/>
        <v>52</v>
      </c>
      <c r="CH229">
        <f t="shared" si="302"/>
        <v>66</v>
      </c>
      <c r="CI229">
        <f t="shared" si="303"/>
        <v>27</v>
      </c>
      <c r="CJ229">
        <f t="shared" si="304"/>
        <v>66</v>
      </c>
      <c r="CK229">
        <f t="shared" si="305"/>
        <v>66</v>
      </c>
      <c r="CL229" s="8">
        <f t="shared" si="306"/>
        <v>0</v>
      </c>
      <c r="CM229" s="8">
        <f t="shared" si="307"/>
        <v>14</v>
      </c>
      <c r="CN229" s="8">
        <f t="shared" si="308"/>
        <v>0</v>
      </c>
      <c r="CO229" s="8">
        <f t="shared" si="309"/>
        <v>39</v>
      </c>
      <c r="CP229" s="8">
        <f t="shared" si="310"/>
        <v>0</v>
      </c>
    </row>
    <row r="230" spans="1:94">
      <c r="A230" s="100">
        <v>21</v>
      </c>
      <c r="B230" s="101" t="s">
        <v>49</v>
      </c>
      <c r="C230" s="14" t="s">
        <v>36</v>
      </c>
      <c r="F230" s="21">
        <f>+SUM(F85:F88)</f>
        <v>22</v>
      </c>
      <c r="G230" s="21">
        <f t="shared" ref="G230:J230" si="401">+SUM(G85:G88)</f>
        <v>0</v>
      </c>
      <c r="H230" s="21">
        <f t="shared" si="401"/>
        <v>0</v>
      </c>
      <c r="I230" s="21">
        <f t="shared" si="401"/>
        <v>0</v>
      </c>
      <c r="J230" s="21">
        <f t="shared" si="401"/>
        <v>0</v>
      </c>
      <c r="M230" s="21">
        <f>+SUM(M85:M88)</f>
        <v>22</v>
      </c>
      <c r="N230" s="21">
        <f t="shared" ref="N230:Q230" si="402">+SUM(N85:N88)</f>
        <v>0</v>
      </c>
      <c r="O230" s="21">
        <f t="shared" si="402"/>
        <v>0</v>
      </c>
      <c r="P230" s="21">
        <f t="shared" si="402"/>
        <v>0</v>
      </c>
      <c r="Q230" s="21">
        <f t="shared" si="402"/>
        <v>0</v>
      </c>
      <c r="T230" s="21">
        <f>+SUM(T85:T88)</f>
        <v>22</v>
      </c>
      <c r="U230" s="21">
        <f t="shared" ref="U230:X230" si="403">+SUM(U85:U88)</f>
        <v>0</v>
      </c>
      <c r="V230" s="21">
        <f t="shared" si="403"/>
        <v>0</v>
      </c>
      <c r="W230" s="21">
        <f t="shared" si="403"/>
        <v>0</v>
      </c>
      <c r="X230" s="21">
        <f t="shared" si="403"/>
        <v>0</v>
      </c>
      <c r="AA230" s="21">
        <f>+SUM(AA85:AA88)</f>
        <v>22</v>
      </c>
      <c r="AB230" s="21">
        <f t="shared" ref="AB230:AE230" si="404">+SUM(AB85:AB88)</f>
        <v>0</v>
      </c>
      <c r="AC230" s="21">
        <f t="shared" si="404"/>
        <v>0</v>
      </c>
      <c r="AD230" s="21">
        <f t="shared" si="404"/>
        <v>0</v>
      </c>
      <c r="AE230" s="21">
        <f t="shared" si="404"/>
        <v>0</v>
      </c>
      <c r="AH230" s="21">
        <f>+SUM(AH85:AH88)</f>
        <v>22</v>
      </c>
      <c r="AI230" s="21">
        <f t="shared" ref="AI230:AL230" si="405">+SUM(AI85:AI88)</f>
        <v>0</v>
      </c>
      <c r="AJ230" s="21">
        <f t="shared" si="405"/>
        <v>0</v>
      </c>
      <c r="AK230" s="21">
        <f t="shared" si="405"/>
        <v>0</v>
      </c>
      <c r="AL230" s="21">
        <f t="shared" si="405"/>
        <v>0</v>
      </c>
      <c r="CF230">
        <f t="shared" si="300"/>
        <v>22</v>
      </c>
      <c r="CG230">
        <f t="shared" si="301"/>
        <v>22</v>
      </c>
      <c r="CH230">
        <f t="shared" si="302"/>
        <v>22</v>
      </c>
      <c r="CI230">
        <f t="shared" si="303"/>
        <v>22</v>
      </c>
      <c r="CJ230">
        <f t="shared" si="304"/>
        <v>22</v>
      </c>
      <c r="CK230">
        <f t="shared" si="305"/>
        <v>22</v>
      </c>
      <c r="CL230" s="8">
        <f t="shared" si="306"/>
        <v>0</v>
      </c>
      <c r="CM230" s="8">
        <f t="shared" si="307"/>
        <v>0</v>
      </c>
      <c r="CN230" s="8">
        <f t="shared" si="308"/>
        <v>0</v>
      </c>
      <c r="CO230" s="8">
        <f t="shared" si="309"/>
        <v>0</v>
      </c>
      <c r="CP230" s="8">
        <f t="shared" si="310"/>
        <v>0</v>
      </c>
    </row>
    <row r="231" spans="1:94">
      <c r="A231" s="198">
        <v>22</v>
      </c>
      <c r="B231" s="199" t="s">
        <v>26</v>
      </c>
      <c r="C231" s="14" t="s">
        <v>52</v>
      </c>
      <c r="F231" s="21">
        <f>+F90+F101+F112+F123</f>
        <v>0</v>
      </c>
      <c r="G231" s="21">
        <f t="shared" ref="G231:J231" si="406">+G90+G101+G112+G123</f>
        <v>7</v>
      </c>
      <c r="H231" s="21">
        <f t="shared" si="406"/>
        <v>0</v>
      </c>
      <c r="I231" s="21">
        <f t="shared" si="406"/>
        <v>5</v>
      </c>
      <c r="J231" s="21">
        <f t="shared" si="406"/>
        <v>0</v>
      </c>
      <c r="M231" s="21">
        <f>+M90+M101+M112+M123</f>
        <v>2.8000000000000003</v>
      </c>
      <c r="N231" s="21">
        <f t="shared" ref="N231:Q231" si="407">+N90+N101+N112+N123</f>
        <v>4.1999999999999993</v>
      </c>
      <c r="O231" s="21">
        <f t="shared" si="407"/>
        <v>2</v>
      </c>
      <c r="P231" s="21">
        <f t="shared" si="407"/>
        <v>3</v>
      </c>
      <c r="Q231" s="21">
        <f t="shared" si="407"/>
        <v>0</v>
      </c>
      <c r="T231" s="21">
        <f>+T90+T101+T112+T123</f>
        <v>0</v>
      </c>
      <c r="U231" s="21">
        <f t="shared" ref="U231:X231" si="408">+U90+U101+U112+U123</f>
        <v>4.1999999999999993</v>
      </c>
      <c r="V231" s="21">
        <f t="shared" si="408"/>
        <v>2.8000000000000003</v>
      </c>
      <c r="W231" s="21">
        <f t="shared" si="408"/>
        <v>3</v>
      </c>
      <c r="X231" s="21">
        <f t="shared" si="408"/>
        <v>2</v>
      </c>
      <c r="AA231" s="21">
        <f>+AA90+AA101+AA112+AA123</f>
        <v>4.4800000000000004</v>
      </c>
      <c r="AB231" s="21">
        <f t="shared" ref="AB231:AE231" si="409">+AB90+AB101+AB112+AB123</f>
        <v>3.3199999999999994</v>
      </c>
      <c r="AC231" s="21">
        <f t="shared" si="409"/>
        <v>2.4000000000000004</v>
      </c>
      <c r="AD231" s="21">
        <f t="shared" si="409"/>
        <v>1.7999999999999998</v>
      </c>
      <c r="AE231" s="21">
        <f t="shared" si="409"/>
        <v>0</v>
      </c>
      <c r="AH231" s="21">
        <f>+AH90+AH101+AH112+AH123</f>
        <v>0</v>
      </c>
      <c r="AI231" s="21">
        <f t="shared" ref="AI231:AL231" si="410">+AI90+AI101+AI112+AI123</f>
        <v>2.5199999999999996</v>
      </c>
      <c r="AJ231" s="21">
        <f t="shared" si="410"/>
        <v>3.3600000000000003</v>
      </c>
      <c r="AK231" s="21">
        <f t="shared" si="410"/>
        <v>2.92</v>
      </c>
      <c r="AL231" s="21">
        <f t="shared" si="410"/>
        <v>3.2</v>
      </c>
      <c r="CF231">
        <f t="shared" si="300"/>
        <v>12</v>
      </c>
      <c r="CG231">
        <f t="shared" si="301"/>
        <v>12</v>
      </c>
      <c r="CH231">
        <f t="shared" si="302"/>
        <v>12</v>
      </c>
      <c r="CI231">
        <f t="shared" si="303"/>
        <v>12</v>
      </c>
      <c r="CJ231">
        <f t="shared" si="304"/>
        <v>12</v>
      </c>
      <c r="CK231">
        <f t="shared" si="305"/>
        <v>12</v>
      </c>
      <c r="CL231" s="8">
        <f t="shared" si="306"/>
        <v>0</v>
      </c>
      <c r="CM231" s="8">
        <f t="shared" si="307"/>
        <v>0</v>
      </c>
      <c r="CN231" s="8">
        <f t="shared" si="308"/>
        <v>0</v>
      </c>
      <c r="CO231" s="8">
        <f t="shared" si="309"/>
        <v>0</v>
      </c>
      <c r="CP231" s="8">
        <f t="shared" si="310"/>
        <v>0</v>
      </c>
    </row>
    <row r="232" spans="1:94">
      <c r="A232" s="198"/>
      <c r="B232" s="199"/>
      <c r="C232" s="14" t="s">
        <v>53</v>
      </c>
      <c r="F232" s="21">
        <f t="shared" ref="F232:J240" si="411">+F91+F102+F113+F124</f>
        <v>0</v>
      </c>
      <c r="G232" s="21">
        <f t="shared" si="411"/>
        <v>7</v>
      </c>
      <c r="H232" s="21">
        <f t="shared" si="411"/>
        <v>0</v>
      </c>
      <c r="I232" s="21">
        <f t="shared" si="411"/>
        <v>5</v>
      </c>
      <c r="J232" s="21">
        <f t="shared" si="411"/>
        <v>0</v>
      </c>
      <c r="M232" s="21">
        <f t="shared" ref="M232:Q232" si="412">+M91+M102+M113+M124</f>
        <v>2.8000000000000003</v>
      </c>
      <c r="N232" s="21">
        <f t="shared" si="412"/>
        <v>4.1999999999999993</v>
      </c>
      <c r="O232" s="21">
        <f t="shared" si="412"/>
        <v>2</v>
      </c>
      <c r="P232" s="21">
        <f t="shared" si="412"/>
        <v>3</v>
      </c>
      <c r="Q232" s="21">
        <f t="shared" si="412"/>
        <v>0</v>
      </c>
      <c r="T232" s="21">
        <f t="shared" ref="T232:X232" si="413">+T91+T102+T113+T124</f>
        <v>0</v>
      </c>
      <c r="U232" s="21">
        <f t="shared" si="413"/>
        <v>4.1999999999999993</v>
      </c>
      <c r="V232" s="21">
        <f t="shared" si="413"/>
        <v>2.8000000000000003</v>
      </c>
      <c r="W232" s="21">
        <f t="shared" si="413"/>
        <v>3</v>
      </c>
      <c r="X232" s="21">
        <f t="shared" si="413"/>
        <v>2</v>
      </c>
      <c r="AA232" s="21">
        <f t="shared" ref="AA232:AE232" si="414">+AA91+AA102+AA113+AA124</f>
        <v>4.4800000000000004</v>
      </c>
      <c r="AB232" s="21">
        <f t="shared" si="414"/>
        <v>3.3199999999999994</v>
      </c>
      <c r="AC232" s="21">
        <f t="shared" si="414"/>
        <v>2.4000000000000004</v>
      </c>
      <c r="AD232" s="21">
        <f t="shared" si="414"/>
        <v>1.7999999999999998</v>
      </c>
      <c r="AE232" s="21">
        <f t="shared" si="414"/>
        <v>0</v>
      </c>
      <c r="AH232" s="21">
        <f t="shared" ref="AH232:AL232" si="415">+AH91+AH102+AH113+AH124</f>
        <v>0</v>
      </c>
      <c r="AI232" s="21">
        <f t="shared" si="415"/>
        <v>2.5199999999999996</v>
      </c>
      <c r="AJ232" s="21">
        <f t="shared" si="415"/>
        <v>3.3600000000000003</v>
      </c>
      <c r="AK232" s="21">
        <f t="shared" si="415"/>
        <v>2.92</v>
      </c>
      <c r="AL232" s="21">
        <f t="shared" si="415"/>
        <v>3.2</v>
      </c>
      <c r="CF232">
        <f t="shared" si="300"/>
        <v>12</v>
      </c>
      <c r="CG232">
        <f t="shared" si="301"/>
        <v>12</v>
      </c>
      <c r="CH232">
        <f t="shared" si="302"/>
        <v>12</v>
      </c>
      <c r="CI232">
        <f t="shared" si="303"/>
        <v>12</v>
      </c>
      <c r="CJ232">
        <f t="shared" si="304"/>
        <v>12</v>
      </c>
      <c r="CK232">
        <f t="shared" si="305"/>
        <v>12</v>
      </c>
      <c r="CL232" s="8">
        <f t="shared" si="306"/>
        <v>0</v>
      </c>
      <c r="CM232" s="8">
        <f t="shared" si="307"/>
        <v>0</v>
      </c>
      <c r="CN232" s="8">
        <f t="shared" si="308"/>
        <v>0</v>
      </c>
      <c r="CO232" s="8">
        <f t="shared" si="309"/>
        <v>0</v>
      </c>
      <c r="CP232" s="8">
        <f t="shared" si="310"/>
        <v>0</v>
      </c>
    </row>
    <row r="233" spans="1:94">
      <c r="A233" s="198"/>
      <c r="B233" s="199"/>
      <c r="C233" s="14" t="s">
        <v>54</v>
      </c>
      <c r="F233" s="21">
        <f t="shared" si="411"/>
        <v>0</v>
      </c>
      <c r="G233" s="21">
        <f t="shared" si="411"/>
        <v>12</v>
      </c>
      <c r="H233" s="21">
        <f t="shared" si="411"/>
        <v>0</v>
      </c>
      <c r="I233" s="21">
        <f t="shared" si="411"/>
        <v>0</v>
      </c>
      <c r="J233" s="21">
        <f t="shared" si="411"/>
        <v>0</v>
      </c>
      <c r="M233" s="21">
        <f t="shared" ref="M233:Q233" si="416">+M92+M103+M114+M125</f>
        <v>4.8000000000000007</v>
      </c>
      <c r="N233" s="21">
        <f t="shared" si="416"/>
        <v>7.1999999999999993</v>
      </c>
      <c r="O233" s="21">
        <f t="shared" si="416"/>
        <v>0</v>
      </c>
      <c r="P233" s="21">
        <f t="shared" si="416"/>
        <v>0</v>
      </c>
      <c r="Q233" s="21">
        <f t="shared" si="416"/>
        <v>0</v>
      </c>
      <c r="T233" s="21">
        <f t="shared" ref="T233:X233" si="417">+T92+T103+T114+T125</f>
        <v>0</v>
      </c>
      <c r="U233" s="21">
        <f t="shared" si="417"/>
        <v>7.1999999999999993</v>
      </c>
      <c r="V233" s="21">
        <f t="shared" si="417"/>
        <v>4.8000000000000007</v>
      </c>
      <c r="W233" s="21">
        <f t="shared" si="417"/>
        <v>0</v>
      </c>
      <c r="X233" s="21">
        <f t="shared" si="417"/>
        <v>0</v>
      </c>
      <c r="AA233" s="21">
        <f t="shared" ref="AA233:AE233" si="418">+AA92+AA103+AA114+AA125</f>
        <v>7.6800000000000006</v>
      </c>
      <c r="AB233" s="21">
        <f t="shared" si="418"/>
        <v>4.3199999999999994</v>
      </c>
      <c r="AC233" s="21">
        <f t="shared" si="418"/>
        <v>0</v>
      </c>
      <c r="AD233" s="21">
        <f t="shared" si="418"/>
        <v>0</v>
      </c>
      <c r="AE233" s="21">
        <f t="shared" si="418"/>
        <v>0</v>
      </c>
      <c r="AH233" s="21">
        <f t="shared" ref="AH233:AL233" si="419">+AH92+AH103+AH114+AH125</f>
        <v>0</v>
      </c>
      <c r="AI233" s="21">
        <f t="shared" si="419"/>
        <v>4.3199999999999994</v>
      </c>
      <c r="AJ233" s="21">
        <f t="shared" si="419"/>
        <v>5.76</v>
      </c>
      <c r="AK233" s="21">
        <f t="shared" si="419"/>
        <v>1.9200000000000004</v>
      </c>
      <c r="AL233" s="21">
        <f t="shared" si="419"/>
        <v>0</v>
      </c>
      <c r="CF233">
        <f t="shared" si="300"/>
        <v>12</v>
      </c>
      <c r="CG233">
        <f t="shared" si="301"/>
        <v>12</v>
      </c>
      <c r="CH233">
        <f t="shared" si="302"/>
        <v>12</v>
      </c>
      <c r="CI233">
        <f t="shared" si="303"/>
        <v>12</v>
      </c>
      <c r="CJ233">
        <f t="shared" si="304"/>
        <v>11.999999999999998</v>
      </c>
      <c r="CK233">
        <f t="shared" si="305"/>
        <v>12</v>
      </c>
      <c r="CL233" s="8">
        <f t="shared" si="306"/>
        <v>0</v>
      </c>
      <c r="CM233" s="8">
        <f t="shared" si="307"/>
        <v>0</v>
      </c>
      <c r="CN233" s="8">
        <f t="shared" si="308"/>
        <v>0</v>
      </c>
      <c r="CO233" s="8">
        <f t="shared" si="309"/>
        <v>0</v>
      </c>
      <c r="CP233" s="8">
        <f t="shared" si="310"/>
        <v>0</v>
      </c>
    </row>
    <row r="234" spans="1:94">
      <c r="A234" s="198"/>
      <c r="B234" s="199"/>
      <c r="C234" s="14" t="s">
        <v>55</v>
      </c>
      <c r="F234" s="21">
        <f t="shared" si="411"/>
        <v>0</v>
      </c>
      <c r="G234" s="21">
        <f t="shared" si="411"/>
        <v>1</v>
      </c>
      <c r="H234" s="21">
        <f t="shared" si="411"/>
        <v>0</v>
      </c>
      <c r="I234" s="21">
        <f t="shared" si="411"/>
        <v>10</v>
      </c>
      <c r="J234" s="21">
        <f t="shared" si="411"/>
        <v>0</v>
      </c>
      <c r="M234" s="21">
        <f t="shared" ref="M234:Q234" si="420">+M93+M104+M115+M126</f>
        <v>0.4</v>
      </c>
      <c r="N234" s="21">
        <f t="shared" si="420"/>
        <v>0.6</v>
      </c>
      <c r="O234" s="21">
        <f t="shared" si="420"/>
        <v>4</v>
      </c>
      <c r="P234" s="21">
        <f t="shared" si="420"/>
        <v>6</v>
      </c>
      <c r="Q234" s="21">
        <f t="shared" si="420"/>
        <v>0</v>
      </c>
      <c r="T234" s="21">
        <f t="shared" ref="T234:X234" si="421">+T93+T104+T115+T126</f>
        <v>0</v>
      </c>
      <c r="U234" s="21">
        <f t="shared" si="421"/>
        <v>0.6</v>
      </c>
      <c r="V234" s="21">
        <f t="shared" si="421"/>
        <v>0.4</v>
      </c>
      <c r="W234" s="21">
        <f t="shared" si="421"/>
        <v>6</v>
      </c>
      <c r="X234" s="21">
        <f t="shared" si="421"/>
        <v>4</v>
      </c>
      <c r="AA234" s="21">
        <f t="shared" ref="AA234:AE234" si="422">+AA93+AA104+AA115+AA126</f>
        <v>0.64</v>
      </c>
      <c r="AB234" s="21">
        <f t="shared" si="422"/>
        <v>1.9600000000000002</v>
      </c>
      <c r="AC234" s="21">
        <f t="shared" si="422"/>
        <v>4.8000000000000007</v>
      </c>
      <c r="AD234" s="21">
        <f t="shared" si="422"/>
        <v>3.5999999999999996</v>
      </c>
      <c r="AE234" s="21">
        <f t="shared" si="422"/>
        <v>0</v>
      </c>
      <c r="AH234" s="21">
        <f t="shared" ref="AH234:AL234" si="423">+AH93+AH104+AH115+AH126</f>
        <v>0</v>
      </c>
      <c r="AI234" s="21">
        <f t="shared" si="423"/>
        <v>0.36</v>
      </c>
      <c r="AJ234" s="21">
        <f t="shared" si="423"/>
        <v>0.48</v>
      </c>
      <c r="AK234" s="21">
        <f t="shared" si="423"/>
        <v>3.76</v>
      </c>
      <c r="AL234" s="21">
        <f t="shared" si="423"/>
        <v>6.4</v>
      </c>
      <c r="CF234">
        <f t="shared" si="300"/>
        <v>11</v>
      </c>
      <c r="CG234">
        <f t="shared" si="301"/>
        <v>11</v>
      </c>
      <c r="CH234">
        <f t="shared" si="302"/>
        <v>11</v>
      </c>
      <c r="CI234">
        <f t="shared" si="303"/>
        <v>11</v>
      </c>
      <c r="CJ234">
        <f t="shared" si="304"/>
        <v>11</v>
      </c>
      <c r="CK234">
        <f t="shared" si="305"/>
        <v>11</v>
      </c>
      <c r="CL234" s="8">
        <f t="shared" si="306"/>
        <v>0</v>
      </c>
      <c r="CM234" s="8">
        <f t="shared" si="307"/>
        <v>0</v>
      </c>
      <c r="CN234" s="8">
        <f t="shared" si="308"/>
        <v>0</v>
      </c>
      <c r="CO234" s="8">
        <f t="shared" si="309"/>
        <v>0</v>
      </c>
      <c r="CP234" s="8">
        <f t="shared" si="310"/>
        <v>0</v>
      </c>
    </row>
    <row r="235" spans="1:94">
      <c r="A235" s="198"/>
      <c r="B235" s="199"/>
      <c r="C235" s="14" t="s">
        <v>56</v>
      </c>
      <c r="F235" s="21">
        <f t="shared" si="411"/>
        <v>0</v>
      </c>
      <c r="G235" s="21">
        <f t="shared" si="411"/>
        <v>11</v>
      </c>
      <c r="H235" s="21">
        <f t="shared" si="411"/>
        <v>0</v>
      </c>
      <c r="I235" s="21">
        <f t="shared" si="411"/>
        <v>0</v>
      </c>
      <c r="J235" s="21">
        <f t="shared" si="411"/>
        <v>0</v>
      </c>
      <c r="M235" s="21">
        <f t="shared" ref="M235:Q235" si="424">+M94+M105+M116+M127</f>
        <v>4.4000000000000004</v>
      </c>
      <c r="N235" s="21">
        <f t="shared" si="424"/>
        <v>6.6</v>
      </c>
      <c r="O235" s="21">
        <f t="shared" si="424"/>
        <v>0</v>
      </c>
      <c r="P235" s="21">
        <f t="shared" si="424"/>
        <v>0</v>
      </c>
      <c r="Q235" s="21">
        <f t="shared" si="424"/>
        <v>0</v>
      </c>
      <c r="T235" s="21">
        <f t="shared" ref="T235:X235" si="425">+T94+T105+T116+T127</f>
        <v>0</v>
      </c>
      <c r="U235" s="21">
        <f t="shared" si="425"/>
        <v>6.6</v>
      </c>
      <c r="V235" s="21">
        <f t="shared" si="425"/>
        <v>4.4000000000000004</v>
      </c>
      <c r="W235" s="21">
        <f t="shared" si="425"/>
        <v>0</v>
      </c>
      <c r="X235" s="21">
        <f t="shared" si="425"/>
        <v>0</v>
      </c>
      <c r="AA235" s="21">
        <f t="shared" ref="AA235:AE235" si="426">+AA94+AA105+AA116+AA127</f>
        <v>7.0400000000000009</v>
      </c>
      <c r="AB235" s="21">
        <f t="shared" si="426"/>
        <v>3.9599999999999995</v>
      </c>
      <c r="AC235" s="21">
        <f t="shared" si="426"/>
        <v>0</v>
      </c>
      <c r="AD235" s="21">
        <f t="shared" si="426"/>
        <v>0</v>
      </c>
      <c r="AE235" s="21">
        <f t="shared" si="426"/>
        <v>0</v>
      </c>
      <c r="AH235" s="21">
        <f t="shared" ref="AH235:AL235" si="427">+AH94+AH105+AH116+AH127</f>
        <v>0</v>
      </c>
      <c r="AI235" s="21">
        <f t="shared" si="427"/>
        <v>3.9599999999999995</v>
      </c>
      <c r="AJ235" s="21">
        <f t="shared" si="427"/>
        <v>5.2800000000000011</v>
      </c>
      <c r="AK235" s="21">
        <f t="shared" si="427"/>
        <v>1.7600000000000002</v>
      </c>
      <c r="AL235" s="21">
        <f t="shared" si="427"/>
        <v>0</v>
      </c>
      <c r="CF235">
        <f t="shared" si="300"/>
        <v>11</v>
      </c>
      <c r="CG235">
        <f t="shared" si="301"/>
        <v>11</v>
      </c>
      <c r="CH235">
        <f t="shared" si="302"/>
        <v>11</v>
      </c>
      <c r="CI235">
        <f t="shared" si="303"/>
        <v>11</v>
      </c>
      <c r="CJ235">
        <f t="shared" si="304"/>
        <v>11</v>
      </c>
      <c r="CK235">
        <f t="shared" si="305"/>
        <v>11</v>
      </c>
      <c r="CL235" s="8">
        <f t="shared" si="306"/>
        <v>0</v>
      </c>
      <c r="CM235" s="8">
        <f t="shared" si="307"/>
        <v>0</v>
      </c>
      <c r="CN235" s="8">
        <f t="shared" si="308"/>
        <v>0</v>
      </c>
      <c r="CO235" s="8">
        <f t="shared" si="309"/>
        <v>0</v>
      </c>
      <c r="CP235" s="8">
        <f t="shared" si="310"/>
        <v>0</v>
      </c>
    </row>
    <row r="236" spans="1:94">
      <c r="A236" s="198"/>
      <c r="B236" s="199"/>
      <c r="C236" s="14" t="s">
        <v>57</v>
      </c>
      <c r="F236" s="21">
        <f t="shared" si="411"/>
        <v>0</v>
      </c>
      <c r="G236" s="21">
        <f t="shared" si="411"/>
        <v>15</v>
      </c>
      <c r="H236" s="21">
        <f t="shared" si="411"/>
        <v>0</v>
      </c>
      <c r="I236" s="21">
        <f t="shared" si="411"/>
        <v>0</v>
      </c>
      <c r="J236" s="21">
        <f t="shared" si="411"/>
        <v>0</v>
      </c>
      <c r="M236" s="21">
        <f t="shared" ref="M236:Q236" si="428">+M95+M106+M117+M128</f>
        <v>6</v>
      </c>
      <c r="N236" s="21">
        <f t="shared" si="428"/>
        <v>9</v>
      </c>
      <c r="O236" s="21">
        <f t="shared" si="428"/>
        <v>0</v>
      </c>
      <c r="P236" s="21">
        <f t="shared" si="428"/>
        <v>0</v>
      </c>
      <c r="Q236" s="21">
        <f t="shared" si="428"/>
        <v>0</v>
      </c>
      <c r="T236" s="21">
        <f t="shared" ref="T236:X236" si="429">+T95+T106+T117+T128</f>
        <v>0</v>
      </c>
      <c r="U236" s="21">
        <f t="shared" si="429"/>
        <v>9</v>
      </c>
      <c r="V236" s="21">
        <f t="shared" si="429"/>
        <v>6</v>
      </c>
      <c r="W236" s="21">
        <f t="shared" si="429"/>
        <v>0</v>
      </c>
      <c r="X236" s="21">
        <f t="shared" si="429"/>
        <v>0</v>
      </c>
      <c r="AA236" s="21">
        <f t="shared" ref="AA236:AE236" si="430">+AA95+AA106+AA117+AA128</f>
        <v>9.6</v>
      </c>
      <c r="AB236" s="21">
        <f t="shared" si="430"/>
        <v>5.4</v>
      </c>
      <c r="AC236" s="21">
        <f t="shared" si="430"/>
        <v>0</v>
      </c>
      <c r="AD236" s="21">
        <f t="shared" si="430"/>
        <v>0</v>
      </c>
      <c r="AE236" s="21">
        <f t="shared" si="430"/>
        <v>0</v>
      </c>
      <c r="AH236" s="21">
        <f t="shared" ref="AH236:AL236" si="431">+AH95+AH106+AH117+AH128</f>
        <v>0</v>
      </c>
      <c r="AI236" s="21">
        <f t="shared" si="431"/>
        <v>5.4</v>
      </c>
      <c r="AJ236" s="21">
        <f t="shared" si="431"/>
        <v>7.1999999999999993</v>
      </c>
      <c r="AK236" s="21">
        <f t="shared" si="431"/>
        <v>2.4000000000000004</v>
      </c>
      <c r="AL236" s="21">
        <f t="shared" si="431"/>
        <v>0</v>
      </c>
      <c r="CF236">
        <f t="shared" si="300"/>
        <v>15</v>
      </c>
      <c r="CG236">
        <f t="shared" si="301"/>
        <v>15</v>
      </c>
      <c r="CH236">
        <f t="shared" si="302"/>
        <v>15</v>
      </c>
      <c r="CI236">
        <f t="shared" si="303"/>
        <v>15</v>
      </c>
      <c r="CJ236">
        <f t="shared" si="304"/>
        <v>15</v>
      </c>
      <c r="CK236">
        <f t="shared" si="305"/>
        <v>15</v>
      </c>
      <c r="CL236" s="8">
        <f t="shared" si="306"/>
        <v>0</v>
      </c>
      <c r="CM236" s="8">
        <f t="shared" si="307"/>
        <v>0</v>
      </c>
      <c r="CN236" s="8">
        <f t="shared" si="308"/>
        <v>0</v>
      </c>
      <c r="CO236" s="8">
        <f t="shared" si="309"/>
        <v>0</v>
      </c>
      <c r="CP236" s="8">
        <f t="shared" si="310"/>
        <v>0</v>
      </c>
    </row>
    <row r="237" spans="1:94">
      <c r="A237" s="198"/>
      <c r="B237" s="199"/>
      <c r="C237" s="14" t="s">
        <v>58</v>
      </c>
      <c r="F237" s="21">
        <f t="shared" si="411"/>
        <v>0</v>
      </c>
      <c r="G237" s="21">
        <f t="shared" si="411"/>
        <v>12</v>
      </c>
      <c r="H237" s="21">
        <f t="shared" si="411"/>
        <v>0</v>
      </c>
      <c r="I237" s="21">
        <f t="shared" si="411"/>
        <v>18</v>
      </c>
      <c r="J237" s="21">
        <f t="shared" si="411"/>
        <v>3</v>
      </c>
      <c r="M237" s="21">
        <f t="shared" ref="M237:Q237" si="432">+M96+M107+M118+M129</f>
        <v>4.8000000000000007</v>
      </c>
      <c r="N237" s="21">
        <f t="shared" si="432"/>
        <v>7.1999999999999993</v>
      </c>
      <c r="O237" s="21">
        <f t="shared" si="432"/>
        <v>7.2</v>
      </c>
      <c r="P237" s="21">
        <f t="shared" si="432"/>
        <v>12</v>
      </c>
      <c r="Q237" s="21">
        <f t="shared" si="432"/>
        <v>1.7999999999999998</v>
      </c>
      <c r="T237" s="21">
        <f t="shared" ref="T237:X237" si="433">+T96+T107+T118+T129</f>
        <v>0</v>
      </c>
      <c r="U237" s="21">
        <f t="shared" si="433"/>
        <v>7.1999999999999993</v>
      </c>
      <c r="V237" s="21">
        <f t="shared" si="433"/>
        <v>4.8000000000000007</v>
      </c>
      <c r="W237" s="21">
        <f t="shared" si="433"/>
        <v>10.8</v>
      </c>
      <c r="X237" s="21">
        <f t="shared" si="433"/>
        <v>10.199999999999999</v>
      </c>
      <c r="AA237" s="21">
        <f t="shared" ref="AA237:AE237" si="434">+AA96+AA107+AA118+AA129</f>
        <v>7.6800000000000006</v>
      </c>
      <c r="AB237" s="21">
        <f t="shared" si="434"/>
        <v>7.2</v>
      </c>
      <c r="AC237" s="21">
        <f t="shared" si="434"/>
        <v>9.1199999999999992</v>
      </c>
      <c r="AD237" s="21">
        <f t="shared" si="434"/>
        <v>7.92</v>
      </c>
      <c r="AE237" s="21">
        <f t="shared" si="434"/>
        <v>1.0799999999999998</v>
      </c>
      <c r="AH237" s="21">
        <f t="shared" ref="AH237:AL237" si="435">+AH96+AH107+AH118+AH129</f>
        <v>0</v>
      </c>
      <c r="AI237" s="21">
        <f t="shared" si="435"/>
        <v>4.3199999999999994</v>
      </c>
      <c r="AJ237" s="21">
        <f t="shared" si="435"/>
        <v>5.76</v>
      </c>
      <c r="AK237" s="21">
        <f t="shared" si="435"/>
        <v>8.4</v>
      </c>
      <c r="AL237" s="21">
        <f t="shared" si="435"/>
        <v>14.52</v>
      </c>
      <c r="CF237">
        <f t="shared" si="300"/>
        <v>33</v>
      </c>
      <c r="CG237">
        <f t="shared" si="301"/>
        <v>33</v>
      </c>
      <c r="CH237">
        <f t="shared" si="302"/>
        <v>33</v>
      </c>
      <c r="CI237">
        <f t="shared" si="303"/>
        <v>33</v>
      </c>
      <c r="CJ237">
        <f t="shared" si="304"/>
        <v>33</v>
      </c>
      <c r="CK237">
        <f t="shared" si="305"/>
        <v>33</v>
      </c>
      <c r="CL237" s="8">
        <f t="shared" si="306"/>
        <v>0</v>
      </c>
      <c r="CM237" s="8">
        <f t="shared" si="307"/>
        <v>0</v>
      </c>
      <c r="CN237" s="8">
        <f t="shared" si="308"/>
        <v>0</v>
      </c>
      <c r="CO237" s="8">
        <f t="shared" si="309"/>
        <v>0</v>
      </c>
      <c r="CP237" s="8">
        <f t="shared" si="310"/>
        <v>0</v>
      </c>
    </row>
    <row r="238" spans="1:94">
      <c r="A238" s="198"/>
      <c r="B238" s="199"/>
      <c r="C238" s="14" t="s">
        <v>59</v>
      </c>
      <c r="F238" s="21">
        <f t="shared" si="411"/>
        <v>0</v>
      </c>
      <c r="G238" s="21">
        <f t="shared" si="411"/>
        <v>4</v>
      </c>
      <c r="H238" s="21">
        <f t="shared" si="411"/>
        <v>0</v>
      </c>
      <c r="I238" s="21">
        <f t="shared" si="411"/>
        <v>6</v>
      </c>
      <c r="J238" s="21">
        <f t="shared" si="411"/>
        <v>1</v>
      </c>
      <c r="M238" s="21">
        <f t="shared" ref="M238:Q238" si="436">+M97+M108+M119+M130</f>
        <v>1.6</v>
      </c>
      <c r="N238" s="21">
        <f t="shared" si="436"/>
        <v>2.4</v>
      </c>
      <c r="O238" s="21">
        <f t="shared" si="436"/>
        <v>2.4000000000000004</v>
      </c>
      <c r="P238" s="21">
        <f t="shared" si="436"/>
        <v>4</v>
      </c>
      <c r="Q238" s="21">
        <f t="shared" si="436"/>
        <v>0.6</v>
      </c>
      <c r="T238" s="21">
        <f t="shared" ref="T238:X238" si="437">+T97+T108+T119+T130</f>
        <v>0</v>
      </c>
      <c r="U238" s="21">
        <f t="shared" si="437"/>
        <v>2.4</v>
      </c>
      <c r="V238" s="21">
        <f t="shared" si="437"/>
        <v>1.6</v>
      </c>
      <c r="W238" s="21">
        <f t="shared" si="437"/>
        <v>3.5999999999999996</v>
      </c>
      <c r="X238" s="21">
        <f t="shared" si="437"/>
        <v>3.4000000000000004</v>
      </c>
      <c r="AA238" s="21">
        <f t="shared" ref="AA238:AE238" si="438">+AA97+AA108+AA119+AA130</f>
        <v>2.56</v>
      </c>
      <c r="AB238" s="21">
        <f t="shared" si="438"/>
        <v>2.4000000000000004</v>
      </c>
      <c r="AC238" s="21">
        <f t="shared" si="438"/>
        <v>3.04</v>
      </c>
      <c r="AD238" s="21">
        <f t="shared" si="438"/>
        <v>2.64</v>
      </c>
      <c r="AE238" s="21">
        <f t="shared" si="438"/>
        <v>0.36</v>
      </c>
      <c r="AH238" s="21">
        <f t="shared" ref="AH238:AL238" si="439">+AH97+AH108+AH119+AH130</f>
        <v>0</v>
      </c>
      <c r="AI238" s="21">
        <f t="shared" si="439"/>
        <v>1.44</v>
      </c>
      <c r="AJ238" s="21">
        <f t="shared" si="439"/>
        <v>1.92</v>
      </c>
      <c r="AK238" s="21">
        <f t="shared" si="439"/>
        <v>2.8000000000000003</v>
      </c>
      <c r="AL238" s="21">
        <f t="shared" si="439"/>
        <v>4.84</v>
      </c>
      <c r="CF238">
        <f t="shared" si="300"/>
        <v>11</v>
      </c>
      <c r="CG238">
        <f t="shared" si="301"/>
        <v>11</v>
      </c>
      <c r="CH238">
        <f t="shared" si="302"/>
        <v>11</v>
      </c>
      <c r="CI238">
        <f t="shared" si="303"/>
        <v>11</v>
      </c>
      <c r="CJ238">
        <f t="shared" si="304"/>
        <v>11</v>
      </c>
      <c r="CK238">
        <f t="shared" si="305"/>
        <v>11</v>
      </c>
      <c r="CL238" s="8">
        <f t="shared" si="306"/>
        <v>0</v>
      </c>
      <c r="CM238" s="8">
        <f t="shared" si="307"/>
        <v>0</v>
      </c>
      <c r="CN238" s="8">
        <f t="shared" si="308"/>
        <v>0</v>
      </c>
      <c r="CO238" s="8">
        <f t="shared" si="309"/>
        <v>0</v>
      </c>
      <c r="CP238" s="8">
        <f t="shared" si="310"/>
        <v>0</v>
      </c>
    </row>
    <row r="239" spans="1:94">
      <c r="A239" s="198"/>
      <c r="B239" s="199"/>
      <c r="C239" s="14" t="s">
        <v>60</v>
      </c>
      <c r="F239" s="21">
        <f t="shared" si="411"/>
        <v>0</v>
      </c>
      <c r="G239" s="21">
        <f t="shared" si="411"/>
        <v>1</v>
      </c>
      <c r="H239" s="21">
        <f t="shared" si="411"/>
        <v>0</v>
      </c>
      <c r="I239" s="21">
        <f t="shared" si="411"/>
        <v>10</v>
      </c>
      <c r="J239" s="21">
        <f t="shared" si="411"/>
        <v>0</v>
      </c>
      <c r="M239" s="21">
        <f t="shared" ref="M239:Q239" si="440">+M98+M109+M120+M131</f>
        <v>0.4</v>
      </c>
      <c r="N239" s="21">
        <f t="shared" si="440"/>
        <v>0.6</v>
      </c>
      <c r="O239" s="21">
        <f t="shared" si="440"/>
        <v>4</v>
      </c>
      <c r="P239" s="21">
        <f t="shared" si="440"/>
        <v>6</v>
      </c>
      <c r="Q239" s="21">
        <f t="shared" si="440"/>
        <v>0</v>
      </c>
      <c r="T239" s="21">
        <f t="shared" ref="T239:X239" si="441">+T98+T109+T120+T131</f>
        <v>0</v>
      </c>
      <c r="U239" s="21">
        <f t="shared" si="441"/>
        <v>0.6</v>
      </c>
      <c r="V239" s="21">
        <f t="shared" si="441"/>
        <v>0.4</v>
      </c>
      <c r="W239" s="21">
        <f t="shared" si="441"/>
        <v>6</v>
      </c>
      <c r="X239" s="21">
        <f t="shared" si="441"/>
        <v>4</v>
      </c>
      <c r="AA239" s="21">
        <f t="shared" ref="AA239:AE239" si="442">+AA98+AA109+AA120+AA131</f>
        <v>0.64</v>
      </c>
      <c r="AB239" s="21">
        <f t="shared" si="442"/>
        <v>1.9600000000000002</v>
      </c>
      <c r="AC239" s="21">
        <f t="shared" si="442"/>
        <v>4.8000000000000007</v>
      </c>
      <c r="AD239" s="21">
        <f t="shared" si="442"/>
        <v>3.5999999999999996</v>
      </c>
      <c r="AE239" s="21">
        <f t="shared" si="442"/>
        <v>0</v>
      </c>
      <c r="AH239" s="21">
        <f t="shared" ref="AH239:AL239" si="443">+AH98+AH109+AH120+AH131</f>
        <v>0</v>
      </c>
      <c r="AI239" s="21">
        <f t="shared" si="443"/>
        <v>0.36</v>
      </c>
      <c r="AJ239" s="21">
        <f t="shared" si="443"/>
        <v>0.48</v>
      </c>
      <c r="AK239" s="21">
        <f t="shared" si="443"/>
        <v>3.76</v>
      </c>
      <c r="AL239" s="21">
        <f t="shared" si="443"/>
        <v>6.4</v>
      </c>
      <c r="CF239">
        <f t="shared" si="300"/>
        <v>11</v>
      </c>
      <c r="CG239">
        <f t="shared" si="301"/>
        <v>11</v>
      </c>
      <c r="CH239">
        <f t="shared" si="302"/>
        <v>11</v>
      </c>
      <c r="CI239">
        <f t="shared" si="303"/>
        <v>11</v>
      </c>
      <c r="CJ239">
        <f t="shared" si="304"/>
        <v>11</v>
      </c>
      <c r="CK239">
        <f t="shared" si="305"/>
        <v>11</v>
      </c>
      <c r="CL239" s="8">
        <f t="shared" si="306"/>
        <v>0</v>
      </c>
      <c r="CM239" s="8">
        <f t="shared" si="307"/>
        <v>0</v>
      </c>
      <c r="CN239" s="8">
        <f t="shared" si="308"/>
        <v>0</v>
      </c>
      <c r="CO239" s="8">
        <f t="shared" si="309"/>
        <v>0</v>
      </c>
      <c r="CP239" s="8">
        <f t="shared" si="310"/>
        <v>0</v>
      </c>
    </row>
    <row r="240" spans="1:94">
      <c r="A240" s="198"/>
      <c r="B240" s="199"/>
      <c r="C240" s="14" t="s">
        <v>61</v>
      </c>
      <c r="F240" s="21">
        <f t="shared" si="411"/>
        <v>0</v>
      </c>
      <c r="G240" s="21">
        <f t="shared" si="411"/>
        <v>0</v>
      </c>
      <c r="H240" s="21">
        <f t="shared" si="411"/>
        <v>0</v>
      </c>
      <c r="I240" s="21">
        <f t="shared" si="411"/>
        <v>30</v>
      </c>
      <c r="J240" s="21">
        <f t="shared" si="411"/>
        <v>4</v>
      </c>
      <c r="M240" s="21">
        <f t="shared" ref="M240:Q240" si="444">+M99+M110+M121+M132</f>
        <v>0</v>
      </c>
      <c r="N240" s="21">
        <f t="shared" si="444"/>
        <v>0</v>
      </c>
      <c r="O240" s="21">
        <f t="shared" si="444"/>
        <v>12</v>
      </c>
      <c r="P240" s="21">
        <f t="shared" si="444"/>
        <v>19.600000000000001</v>
      </c>
      <c r="Q240" s="21">
        <f t="shared" si="444"/>
        <v>2.4</v>
      </c>
      <c r="T240" s="21">
        <f t="shared" ref="T240:X240" si="445">+T99+T110+T121+T132</f>
        <v>0</v>
      </c>
      <c r="U240" s="21">
        <f t="shared" si="445"/>
        <v>0</v>
      </c>
      <c r="V240" s="21">
        <f t="shared" si="445"/>
        <v>0</v>
      </c>
      <c r="W240" s="21">
        <f t="shared" si="445"/>
        <v>18</v>
      </c>
      <c r="X240" s="21">
        <f t="shared" si="445"/>
        <v>16</v>
      </c>
      <c r="AA240" s="21">
        <f t="shared" ref="AA240:AE240" si="446">+AA99+AA110+AA121+AA132</f>
        <v>0</v>
      </c>
      <c r="AB240" s="21">
        <f t="shared" si="446"/>
        <v>4.8000000000000007</v>
      </c>
      <c r="AC240" s="21">
        <f t="shared" si="446"/>
        <v>15.04</v>
      </c>
      <c r="AD240" s="21">
        <f t="shared" si="446"/>
        <v>12.720000000000002</v>
      </c>
      <c r="AE240" s="21">
        <f t="shared" si="446"/>
        <v>1.44</v>
      </c>
      <c r="AH240" s="21">
        <f t="shared" ref="AH240:AL240" si="447">+AH99+AH110+AH121+AH132</f>
        <v>0</v>
      </c>
      <c r="AI240" s="21">
        <f t="shared" si="447"/>
        <v>0</v>
      </c>
      <c r="AJ240" s="21">
        <f t="shared" si="447"/>
        <v>0</v>
      </c>
      <c r="AK240" s="21">
        <f t="shared" si="447"/>
        <v>10.8</v>
      </c>
      <c r="AL240" s="21">
        <f t="shared" si="447"/>
        <v>23.2</v>
      </c>
      <c r="CF240">
        <f t="shared" si="300"/>
        <v>34</v>
      </c>
      <c r="CG240">
        <f t="shared" si="301"/>
        <v>34</v>
      </c>
      <c r="CH240">
        <f t="shared" si="302"/>
        <v>34</v>
      </c>
      <c r="CI240">
        <f t="shared" si="303"/>
        <v>34</v>
      </c>
      <c r="CJ240">
        <f t="shared" si="304"/>
        <v>34</v>
      </c>
      <c r="CK240">
        <f t="shared" si="305"/>
        <v>34</v>
      </c>
      <c r="CL240" s="8">
        <f t="shared" si="306"/>
        <v>0</v>
      </c>
      <c r="CM240" s="8">
        <f t="shared" si="307"/>
        <v>0</v>
      </c>
      <c r="CN240" s="8">
        <f t="shared" si="308"/>
        <v>0</v>
      </c>
      <c r="CO240" s="8">
        <f t="shared" si="309"/>
        <v>0</v>
      </c>
      <c r="CP240" s="8">
        <f t="shared" si="310"/>
        <v>0</v>
      </c>
    </row>
    <row r="241" spans="1:94">
      <c r="A241" s="198">
        <v>23</v>
      </c>
      <c r="B241" s="199" t="s">
        <v>27</v>
      </c>
      <c r="C241" s="14" t="s">
        <v>52</v>
      </c>
      <c r="F241" s="21">
        <f>+F134+F145+F156+F167</f>
        <v>0</v>
      </c>
      <c r="G241" s="21">
        <f t="shared" ref="G241:J241" si="448">+G134+G145+G156+G167</f>
        <v>113</v>
      </c>
      <c r="H241" s="21">
        <f t="shared" si="448"/>
        <v>0</v>
      </c>
      <c r="I241" s="21">
        <f t="shared" si="448"/>
        <v>35</v>
      </c>
      <c r="J241" s="21">
        <f t="shared" si="448"/>
        <v>0</v>
      </c>
      <c r="M241" s="21">
        <f>+M134+M145+M156+M167</f>
        <v>45.2</v>
      </c>
      <c r="N241" s="21">
        <f t="shared" ref="N241:Q241" si="449">+N134+N145+N156+N167</f>
        <v>67.8</v>
      </c>
      <c r="O241" s="21">
        <f t="shared" si="449"/>
        <v>14.000000000000002</v>
      </c>
      <c r="P241" s="21">
        <f t="shared" si="449"/>
        <v>21</v>
      </c>
      <c r="Q241" s="21">
        <f t="shared" si="449"/>
        <v>0</v>
      </c>
      <c r="T241" s="21">
        <f>+T134+T145+T156+T167</f>
        <v>0</v>
      </c>
      <c r="U241" s="21">
        <f t="shared" ref="U241:X241" si="450">+U134+U145+U156+U167</f>
        <v>67.8</v>
      </c>
      <c r="V241" s="21">
        <f t="shared" si="450"/>
        <v>45.2</v>
      </c>
      <c r="W241" s="21">
        <f t="shared" si="450"/>
        <v>21</v>
      </c>
      <c r="X241" s="21">
        <f t="shared" si="450"/>
        <v>14.000000000000002</v>
      </c>
      <c r="AA241" s="21">
        <f>+AA134+AA145+AA156+AA167</f>
        <v>72.320000000000007</v>
      </c>
      <c r="AB241" s="21">
        <f t="shared" ref="AB241:AE241" si="451">+AB134+AB145+AB156+AB167</f>
        <v>46.279999999999994</v>
      </c>
      <c r="AC241" s="21">
        <f t="shared" si="451"/>
        <v>16.8</v>
      </c>
      <c r="AD241" s="21">
        <f t="shared" si="451"/>
        <v>12.599999999999998</v>
      </c>
      <c r="AE241" s="21">
        <f t="shared" si="451"/>
        <v>0</v>
      </c>
      <c r="AH241" s="21">
        <f>+AH134+AH145+AH156+AH167</f>
        <v>0</v>
      </c>
      <c r="AI241" s="21">
        <f t="shared" ref="AI241:AL241" si="452">+AI134+AI145+AI156+AI167</f>
        <v>40.68</v>
      </c>
      <c r="AJ241" s="21">
        <f t="shared" si="452"/>
        <v>54.240000000000009</v>
      </c>
      <c r="AK241" s="21">
        <f t="shared" si="452"/>
        <v>30.68</v>
      </c>
      <c r="AL241" s="21">
        <f t="shared" si="452"/>
        <v>22.400000000000002</v>
      </c>
      <c r="CF241">
        <f t="shared" si="300"/>
        <v>148</v>
      </c>
      <c r="CG241">
        <f t="shared" si="301"/>
        <v>148</v>
      </c>
      <c r="CH241">
        <f t="shared" si="302"/>
        <v>148</v>
      </c>
      <c r="CI241">
        <f t="shared" si="303"/>
        <v>148</v>
      </c>
      <c r="CJ241">
        <f t="shared" si="304"/>
        <v>148.00000000000003</v>
      </c>
      <c r="CK241">
        <f t="shared" si="305"/>
        <v>148.00000000000003</v>
      </c>
      <c r="CL241" s="8">
        <f t="shared" si="306"/>
        <v>0</v>
      </c>
      <c r="CM241" s="8">
        <f t="shared" si="307"/>
        <v>0</v>
      </c>
      <c r="CN241" s="8">
        <f t="shared" si="308"/>
        <v>0</v>
      </c>
      <c r="CO241" s="8">
        <f t="shared" si="309"/>
        <v>0</v>
      </c>
      <c r="CP241" s="8">
        <f t="shared" si="310"/>
        <v>0</v>
      </c>
    </row>
    <row r="242" spans="1:94">
      <c r="A242" s="198"/>
      <c r="B242" s="199"/>
      <c r="C242" s="14" t="s">
        <v>53</v>
      </c>
      <c r="F242" s="21">
        <f t="shared" ref="F242:J249" si="453">+F135+F146+F157+F168</f>
        <v>0</v>
      </c>
      <c r="G242" s="21">
        <f t="shared" si="453"/>
        <v>108</v>
      </c>
      <c r="H242" s="21">
        <f t="shared" si="453"/>
        <v>0</v>
      </c>
      <c r="I242" s="21">
        <f t="shared" si="453"/>
        <v>33</v>
      </c>
      <c r="J242" s="21">
        <f t="shared" si="453"/>
        <v>0</v>
      </c>
      <c r="M242" s="21">
        <f t="shared" ref="M242:Q242" si="454">+M135+M146+M157+M168</f>
        <v>43.2</v>
      </c>
      <c r="N242" s="21">
        <f t="shared" si="454"/>
        <v>64.8</v>
      </c>
      <c r="O242" s="21">
        <f t="shared" si="454"/>
        <v>13.200000000000001</v>
      </c>
      <c r="P242" s="21">
        <f t="shared" si="454"/>
        <v>19.8</v>
      </c>
      <c r="Q242" s="21">
        <f t="shared" si="454"/>
        <v>0</v>
      </c>
      <c r="T242" s="21">
        <f t="shared" ref="T242:X242" si="455">+T135+T146+T157+T168</f>
        <v>0</v>
      </c>
      <c r="U242" s="21">
        <f t="shared" si="455"/>
        <v>64.8</v>
      </c>
      <c r="V242" s="21">
        <f t="shared" si="455"/>
        <v>43.2</v>
      </c>
      <c r="W242" s="21">
        <f t="shared" si="455"/>
        <v>19.8</v>
      </c>
      <c r="X242" s="21">
        <f t="shared" si="455"/>
        <v>13.200000000000001</v>
      </c>
      <c r="AA242" s="21">
        <f t="shared" ref="AA242:AE242" si="456">+AA135+AA146+AA157+AA168</f>
        <v>69.12</v>
      </c>
      <c r="AB242" s="21">
        <f t="shared" si="456"/>
        <v>44.16</v>
      </c>
      <c r="AC242" s="21">
        <f t="shared" si="456"/>
        <v>15.84</v>
      </c>
      <c r="AD242" s="21">
        <f t="shared" si="456"/>
        <v>11.879999999999999</v>
      </c>
      <c r="AE242" s="21">
        <f t="shared" si="456"/>
        <v>0</v>
      </c>
      <c r="AH242" s="21">
        <f t="shared" ref="AH242:AL242" si="457">+AH135+AH146+AH157+AH168</f>
        <v>0</v>
      </c>
      <c r="AI242" s="21">
        <f t="shared" si="457"/>
        <v>38.879999999999995</v>
      </c>
      <c r="AJ242" s="21">
        <f t="shared" si="457"/>
        <v>51.84</v>
      </c>
      <c r="AK242" s="21">
        <f t="shared" si="457"/>
        <v>29.160000000000004</v>
      </c>
      <c r="AL242" s="21">
        <f t="shared" si="457"/>
        <v>21.12</v>
      </c>
      <c r="CF242">
        <f t="shared" si="300"/>
        <v>141</v>
      </c>
      <c r="CG242">
        <f t="shared" si="301"/>
        <v>141</v>
      </c>
      <c r="CH242">
        <f t="shared" si="302"/>
        <v>141</v>
      </c>
      <c r="CI242">
        <f t="shared" si="303"/>
        <v>141</v>
      </c>
      <c r="CJ242">
        <f t="shared" si="304"/>
        <v>141</v>
      </c>
      <c r="CK242">
        <f t="shared" si="305"/>
        <v>141</v>
      </c>
      <c r="CL242" s="8">
        <f t="shared" si="306"/>
        <v>0</v>
      </c>
      <c r="CM242" s="8">
        <f t="shared" si="307"/>
        <v>0</v>
      </c>
      <c r="CN242" s="8">
        <f t="shared" si="308"/>
        <v>0</v>
      </c>
      <c r="CO242" s="8">
        <f t="shared" si="309"/>
        <v>0</v>
      </c>
      <c r="CP242" s="8">
        <f t="shared" si="310"/>
        <v>0</v>
      </c>
    </row>
    <row r="243" spans="1:94">
      <c r="A243" s="198"/>
      <c r="B243" s="199"/>
      <c r="C243" s="14" t="s">
        <v>54</v>
      </c>
      <c r="F243" s="21">
        <f t="shared" si="453"/>
        <v>0</v>
      </c>
      <c r="G243" s="21">
        <f t="shared" si="453"/>
        <v>111</v>
      </c>
      <c r="H243" s="21">
        <f t="shared" si="453"/>
        <v>0</v>
      </c>
      <c r="I243" s="21">
        <f t="shared" si="453"/>
        <v>6</v>
      </c>
      <c r="J243" s="21">
        <f t="shared" si="453"/>
        <v>0</v>
      </c>
      <c r="M243" s="21">
        <f t="shared" ref="M243:Q243" si="458">+M136+M147+M158+M169</f>
        <v>44.400000000000006</v>
      </c>
      <c r="N243" s="21">
        <f t="shared" si="458"/>
        <v>66.599999999999994</v>
      </c>
      <c r="O243" s="21">
        <f t="shared" si="458"/>
        <v>2.4</v>
      </c>
      <c r="P243" s="21">
        <f t="shared" si="458"/>
        <v>3.6</v>
      </c>
      <c r="Q243" s="21">
        <f t="shared" si="458"/>
        <v>0</v>
      </c>
      <c r="T243" s="21">
        <f t="shared" ref="T243:X243" si="459">+T136+T147+T158+T169</f>
        <v>0</v>
      </c>
      <c r="U243" s="21">
        <f t="shared" si="459"/>
        <v>66.599999999999994</v>
      </c>
      <c r="V243" s="21">
        <f t="shared" si="459"/>
        <v>44.400000000000006</v>
      </c>
      <c r="W243" s="21">
        <f t="shared" si="459"/>
        <v>3.6</v>
      </c>
      <c r="X243" s="21">
        <f t="shared" si="459"/>
        <v>2.4</v>
      </c>
      <c r="AA243" s="21">
        <f t="shared" ref="AA243:AE243" si="460">+AA136+AA147+AA158+AA169</f>
        <v>71.039999999999992</v>
      </c>
      <c r="AB243" s="21">
        <f t="shared" si="460"/>
        <v>40.919999999999995</v>
      </c>
      <c r="AC243" s="21">
        <f t="shared" si="460"/>
        <v>2.8800000000000003</v>
      </c>
      <c r="AD243" s="21">
        <f t="shared" si="460"/>
        <v>2.1599999999999997</v>
      </c>
      <c r="AE243" s="21">
        <f t="shared" si="460"/>
        <v>0</v>
      </c>
      <c r="AH243" s="21">
        <f t="shared" ref="AH243:AL243" si="461">+AH136+AH147+AH158+AH169</f>
        <v>0</v>
      </c>
      <c r="AI243" s="21">
        <f t="shared" si="461"/>
        <v>39.959999999999994</v>
      </c>
      <c r="AJ243" s="21">
        <f t="shared" si="461"/>
        <v>53.28</v>
      </c>
      <c r="AK243" s="21">
        <f t="shared" si="461"/>
        <v>19.920000000000002</v>
      </c>
      <c r="AL243" s="21">
        <f t="shared" si="461"/>
        <v>3.8400000000000003</v>
      </c>
      <c r="CF243">
        <f t="shared" si="300"/>
        <v>117</v>
      </c>
      <c r="CG243">
        <f t="shared" si="301"/>
        <v>117</v>
      </c>
      <c r="CH243">
        <f t="shared" si="302"/>
        <v>117</v>
      </c>
      <c r="CI243">
        <f t="shared" si="303"/>
        <v>116.99999999999997</v>
      </c>
      <c r="CJ243">
        <f t="shared" si="304"/>
        <v>117</v>
      </c>
      <c r="CK243">
        <f t="shared" si="305"/>
        <v>117</v>
      </c>
      <c r="CL243" s="8">
        <f t="shared" si="306"/>
        <v>0</v>
      </c>
      <c r="CM243" s="8">
        <f t="shared" si="307"/>
        <v>0</v>
      </c>
      <c r="CN243" s="8">
        <f t="shared" si="308"/>
        <v>0</v>
      </c>
      <c r="CO243" s="8">
        <f t="shared" si="309"/>
        <v>0</v>
      </c>
      <c r="CP243" s="8">
        <f t="shared" si="310"/>
        <v>0</v>
      </c>
    </row>
    <row r="244" spans="1:94">
      <c r="A244" s="198"/>
      <c r="B244" s="199"/>
      <c r="C244" s="14" t="s">
        <v>55</v>
      </c>
      <c r="F244" s="21">
        <f t="shared" si="453"/>
        <v>0</v>
      </c>
      <c r="G244" s="21">
        <f t="shared" si="453"/>
        <v>51</v>
      </c>
      <c r="H244" s="21">
        <f t="shared" si="453"/>
        <v>0</v>
      </c>
      <c r="I244" s="21">
        <f t="shared" si="453"/>
        <v>38</v>
      </c>
      <c r="J244" s="21">
        <f t="shared" si="453"/>
        <v>13</v>
      </c>
      <c r="M244" s="21">
        <f t="shared" ref="M244:Q244" si="462">+M137+M148+M159+M170</f>
        <v>20.400000000000002</v>
      </c>
      <c r="N244" s="21">
        <f t="shared" si="462"/>
        <v>30.599999999999998</v>
      </c>
      <c r="O244" s="21">
        <f t="shared" si="462"/>
        <v>15.200000000000001</v>
      </c>
      <c r="P244" s="21">
        <f t="shared" si="462"/>
        <v>28</v>
      </c>
      <c r="Q244" s="21">
        <f t="shared" si="462"/>
        <v>7.8</v>
      </c>
      <c r="T244" s="21">
        <f t="shared" ref="T244:X244" si="463">+T137+T148+T159+T170</f>
        <v>0</v>
      </c>
      <c r="U244" s="21">
        <f t="shared" si="463"/>
        <v>30.599999999999998</v>
      </c>
      <c r="V244" s="21">
        <f t="shared" si="463"/>
        <v>20.400000000000002</v>
      </c>
      <c r="W244" s="21">
        <f t="shared" si="463"/>
        <v>22.799999999999997</v>
      </c>
      <c r="X244" s="21">
        <f t="shared" si="463"/>
        <v>28.200000000000003</v>
      </c>
      <c r="AA244" s="21">
        <f t="shared" ref="AA244:AE244" si="464">+AA137+AA148+AA159+AA170</f>
        <v>32.64</v>
      </c>
      <c r="AB244" s="21">
        <f t="shared" si="464"/>
        <v>24.439999999999998</v>
      </c>
      <c r="AC244" s="21">
        <f t="shared" si="464"/>
        <v>20.32</v>
      </c>
      <c r="AD244" s="21">
        <f t="shared" si="464"/>
        <v>19.920000000000002</v>
      </c>
      <c r="AE244" s="21">
        <f t="shared" si="464"/>
        <v>4.68</v>
      </c>
      <c r="AH244" s="21">
        <f t="shared" ref="AH244:AL244" si="465">+AH137+AH148+AH159+AH170</f>
        <v>0</v>
      </c>
      <c r="AI244" s="21">
        <f t="shared" si="465"/>
        <v>18.359999999999996</v>
      </c>
      <c r="AJ244" s="21">
        <f t="shared" si="465"/>
        <v>24.480000000000004</v>
      </c>
      <c r="AK244" s="21">
        <f t="shared" si="465"/>
        <v>21.84</v>
      </c>
      <c r="AL244" s="21">
        <f t="shared" si="465"/>
        <v>37.32</v>
      </c>
      <c r="CF244">
        <f t="shared" si="300"/>
        <v>102</v>
      </c>
      <c r="CG244">
        <f t="shared" si="301"/>
        <v>102</v>
      </c>
      <c r="CH244">
        <f t="shared" si="302"/>
        <v>102</v>
      </c>
      <c r="CI244">
        <f t="shared" si="303"/>
        <v>102</v>
      </c>
      <c r="CJ244">
        <f t="shared" si="304"/>
        <v>102</v>
      </c>
      <c r="CK244">
        <f t="shared" si="305"/>
        <v>102</v>
      </c>
      <c r="CL244" s="8">
        <f t="shared" si="306"/>
        <v>0</v>
      </c>
      <c r="CM244" s="8">
        <f t="shared" si="307"/>
        <v>0</v>
      </c>
      <c r="CN244" s="8">
        <f t="shared" si="308"/>
        <v>0</v>
      </c>
      <c r="CO244" s="8">
        <f t="shared" si="309"/>
        <v>0</v>
      </c>
      <c r="CP244" s="8">
        <f t="shared" si="310"/>
        <v>0</v>
      </c>
    </row>
    <row r="245" spans="1:94">
      <c r="A245" s="198"/>
      <c r="B245" s="199"/>
      <c r="C245" s="14" t="s">
        <v>56</v>
      </c>
      <c r="F245" s="21">
        <f t="shared" si="453"/>
        <v>0</v>
      </c>
      <c r="G245" s="21">
        <f t="shared" si="453"/>
        <v>0</v>
      </c>
      <c r="H245" s="21">
        <f t="shared" si="453"/>
        <v>0</v>
      </c>
      <c r="I245" s="21">
        <f t="shared" si="453"/>
        <v>0</v>
      </c>
      <c r="J245" s="21">
        <f t="shared" si="453"/>
        <v>0</v>
      </c>
      <c r="M245" s="21">
        <f t="shared" ref="M245:Q245" si="466">+M138+M149+M160+M171</f>
        <v>0</v>
      </c>
      <c r="N245" s="21">
        <f t="shared" si="466"/>
        <v>0</v>
      </c>
      <c r="O245" s="21">
        <f t="shared" si="466"/>
        <v>0</v>
      </c>
      <c r="P245" s="21">
        <f t="shared" si="466"/>
        <v>0</v>
      </c>
      <c r="Q245" s="21">
        <f t="shared" si="466"/>
        <v>0</v>
      </c>
      <c r="T245" s="21">
        <f t="shared" ref="T245:X245" si="467">+T138+T149+T160+T171</f>
        <v>0</v>
      </c>
      <c r="U245" s="21">
        <f t="shared" si="467"/>
        <v>0</v>
      </c>
      <c r="V245" s="21">
        <f t="shared" si="467"/>
        <v>0</v>
      </c>
      <c r="W245" s="21">
        <f t="shared" si="467"/>
        <v>0</v>
      </c>
      <c r="X245" s="21">
        <f t="shared" si="467"/>
        <v>0</v>
      </c>
      <c r="AA245" s="21">
        <f t="shared" ref="AA245:AE245" si="468">+AA138+AA149+AA160+AA171</f>
        <v>0</v>
      </c>
      <c r="AB245" s="21">
        <f t="shared" si="468"/>
        <v>0</v>
      </c>
      <c r="AC245" s="21">
        <f t="shared" si="468"/>
        <v>0</v>
      </c>
      <c r="AD245" s="21">
        <f t="shared" si="468"/>
        <v>0</v>
      </c>
      <c r="AE245" s="21">
        <f t="shared" si="468"/>
        <v>0</v>
      </c>
      <c r="AH245" s="21">
        <f t="shared" ref="AH245:AL245" si="469">+AH138+AH149+AH160+AH171</f>
        <v>0</v>
      </c>
      <c r="AI245" s="21">
        <f t="shared" si="469"/>
        <v>0</v>
      </c>
      <c r="AJ245" s="21">
        <f t="shared" si="469"/>
        <v>0</v>
      </c>
      <c r="AK245" s="21">
        <f t="shared" si="469"/>
        <v>0</v>
      </c>
      <c r="AL245" s="21">
        <f t="shared" si="469"/>
        <v>0</v>
      </c>
      <c r="CF245">
        <f t="shared" si="300"/>
        <v>0</v>
      </c>
      <c r="CG245">
        <f t="shared" si="301"/>
        <v>0</v>
      </c>
      <c r="CH245">
        <f t="shared" si="302"/>
        <v>0</v>
      </c>
      <c r="CI245">
        <f t="shared" si="303"/>
        <v>0</v>
      </c>
      <c r="CJ245">
        <f t="shared" si="304"/>
        <v>0</v>
      </c>
      <c r="CK245">
        <f t="shared" si="305"/>
        <v>0</v>
      </c>
      <c r="CL245" s="8">
        <f t="shared" si="306"/>
        <v>0</v>
      </c>
      <c r="CM245" s="8">
        <f t="shared" si="307"/>
        <v>0</v>
      </c>
      <c r="CN245" s="8">
        <f t="shared" si="308"/>
        <v>0</v>
      </c>
      <c r="CO245" s="8">
        <f t="shared" si="309"/>
        <v>0</v>
      </c>
      <c r="CP245" s="8">
        <f t="shared" si="310"/>
        <v>0</v>
      </c>
    </row>
    <row r="246" spans="1:94">
      <c r="A246" s="198"/>
      <c r="B246" s="199"/>
      <c r="C246" s="14" t="s">
        <v>57</v>
      </c>
      <c r="F246" s="21">
        <f t="shared" si="453"/>
        <v>0</v>
      </c>
      <c r="G246" s="21">
        <f t="shared" si="453"/>
        <v>105</v>
      </c>
      <c r="H246" s="21">
        <f t="shared" si="453"/>
        <v>0</v>
      </c>
      <c r="I246" s="21">
        <f t="shared" si="453"/>
        <v>2</v>
      </c>
      <c r="J246" s="21">
        <f t="shared" si="453"/>
        <v>0</v>
      </c>
      <c r="M246" s="21">
        <f t="shared" ref="M246:Q246" si="470">+M139+M150+M161+M172</f>
        <v>42</v>
      </c>
      <c r="N246" s="21">
        <f t="shared" si="470"/>
        <v>63</v>
      </c>
      <c r="O246" s="21">
        <f t="shared" si="470"/>
        <v>0.8</v>
      </c>
      <c r="P246" s="21">
        <f t="shared" si="470"/>
        <v>1.2</v>
      </c>
      <c r="Q246" s="21">
        <f t="shared" si="470"/>
        <v>0</v>
      </c>
      <c r="T246" s="21">
        <f t="shared" ref="T246:X246" si="471">+T139+T150+T161+T172</f>
        <v>0</v>
      </c>
      <c r="U246" s="21">
        <f t="shared" si="471"/>
        <v>63</v>
      </c>
      <c r="V246" s="21">
        <f t="shared" si="471"/>
        <v>42</v>
      </c>
      <c r="W246" s="21">
        <f t="shared" si="471"/>
        <v>1.2</v>
      </c>
      <c r="X246" s="21">
        <f t="shared" si="471"/>
        <v>0.8</v>
      </c>
      <c r="AA246" s="21">
        <f t="shared" ref="AA246:AE246" si="472">+AA139+AA150+AA161+AA172</f>
        <v>67.2</v>
      </c>
      <c r="AB246" s="21">
        <f t="shared" si="472"/>
        <v>38.119999999999997</v>
      </c>
      <c r="AC246" s="21">
        <f t="shared" si="472"/>
        <v>0.96</v>
      </c>
      <c r="AD246" s="21">
        <f t="shared" si="472"/>
        <v>0.72</v>
      </c>
      <c r="AE246" s="21">
        <f t="shared" si="472"/>
        <v>0</v>
      </c>
      <c r="AH246" s="21">
        <f t="shared" ref="AH246:AL246" si="473">+AH139+AH150+AH161+AH172</f>
        <v>0</v>
      </c>
      <c r="AI246" s="21">
        <f t="shared" si="473"/>
        <v>37.799999999999997</v>
      </c>
      <c r="AJ246" s="21">
        <f t="shared" si="473"/>
        <v>50.400000000000006</v>
      </c>
      <c r="AK246" s="21">
        <f t="shared" si="473"/>
        <v>17.52</v>
      </c>
      <c r="AL246" s="21">
        <f t="shared" si="473"/>
        <v>1.28</v>
      </c>
      <c r="CF246">
        <f t="shared" si="300"/>
        <v>107</v>
      </c>
      <c r="CG246">
        <f t="shared" si="301"/>
        <v>107</v>
      </c>
      <c r="CH246">
        <f t="shared" si="302"/>
        <v>107</v>
      </c>
      <c r="CI246">
        <f t="shared" si="303"/>
        <v>106.99999999999999</v>
      </c>
      <c r="CJ246">
        <f t="shared" si="304"/>
        <v>107</v>
      </c>
      <c r="CK246">
        <f t="shared" si="305"/>
        <v>107</v>
      </c>
      <c r="CL246" s="8">
        <f t="shared" si="306"/>
        <v>0</v>
      </c>
      <c r="CM246" s="8">
        <f t="shared" si="307"/>
        <v>0</v>
      </c>
      <c r="CN246" s="8">
        <f t="shared" si="308"/>
        <v>0</v>
      </c>
      <c r="CO246" s="8">
        <f t="shared" si="309"/>
        <v>0</v>
      </c>
      <c r="CP246" s="8">
        <f t="shared" si="310"/>
        <v>0</v>
      </c>
    </row>
    <row r="247" spans="1:94">
      <c r="A247" s="198"/>
      <c r="B247" s="199"/>
      <c r="C247" s="14" t="s">
        <v>58</v>
      </c>
      <c r="F247" s="21">
        <f t="shared" si="453"/>
        <v>0</v>
      </c>
      <c r="G247" s="21">
        <f t="shared" si="453"/>
        <v>99</v>
      </c>
      <c r="H247" s="21">
        <f t="shared" si="453"/>
        <v>0</v>
      </c>
      <c r="I247" s="21">
        <f t="shared" si="453"/>
        <v>202</v>
      </c>
      <c r="J247" s="21">
        <f t="shared" si="453"/>
        <v>0</v>
      </c>
      <c r="M247" s="21">
        <f t="shared" ref="M247:Q247" si="474">+M140+M151+M162+M173</f>
        <v>39.6</v>
      </c>
      <c r="N247" s="21">
        <f t="shared" si="474"/>
        <v>59.399999999999991</v>
      </c>
      <c r="O247" s="21">
        <f t="shared" si="474"/>
        <v>80.800000000000011</v>
      </c>
      <c r="P247" s="21">
        <f t="shared" si="474"/>
        <v>121.2</v>
      </c>
      <c r="Q247" s="21">
        <f t="shared" si="474"/>
        <v>0</v>
      </c>
      <c r="T247" s="21">
        <f t="shared" ref="T247:X247" si="475">+T140+T151+T162+T173</f>
        <v>0</v>
      </c>
      <c r="U247" s="21">
        <f t="shared" si="475"/>
        <v>59.399999999999991</v>
      </c>
      <c r="V247" s="21">
        <f t="shared" si="475"/>
        <v>39.6</v>
      </c>
      <c r="W247" s="21">
        <f t="shared" si="475"/>
        <v>121.2</v>
      </c>
      <c r="X247" s="21">
        <f t="shared" si="475"/>
        <v>80.800000000000011</v>
      </c>
      <c r="AA247" s="21">
        <f t="shared" ref="AA247:AE247" si="476">+AA140+AA151+AA162+AA173</f>
        <v>63.36</v>
      </c>
      <c r="AB247" s="21">
        <f t="shared" si="476"/>
        <v>67.959999999999994</v>
      </c>
      <c r="AC247" s="21">
        <f t="shared" si="476"/>
        <v>96.960000000000008</v>
      </c>
      <c r="AD247" s="21">
        <f t="shared" si="476"/>
        <v>72.72</v>
      </c>
      <c r="AE247" s="21">
        <f t="shared" si="476"/>
        <v>0</v>
      </c>
      <c r="AH247" s="21">
        <f t="shared" ref="AH247:AL247" si="477">+AH140+AH151+AH162+AH173</f>
        <v>0</v>
      </c>
      <c r="AI247" s="21">
        <f t="shared" si="477"/>
        <v>35.639999999999993</v>
      </c>
      <c r="AJ247" s="21">
        <f t="shared" si="477"/>
        <v>47.519999999999996</v>
      </c>
      <c r="AK247" s="21">
        <f t="shared" si="477"/>
        <v>88.56</v>
      </c>
      <c r="AL247" s="21">
        <f t="shared" si="477"/>
        <v>129.28</v>
      </c>
      <c r="CF247">
        <f t="shared" si="300"/>
        <v>301</v>
      </c>
      <c r="CG247">
        <f t="shared" si="301"/>
        <v>301</v>
      </c>
      <c r="CH247">
        <f t="shared" si="302"/>
        <v>301</v>
      </c>
      <c r="CI247">
        <f t="shared" si="303"/>
        <v>301</v>
      </c>
      <c r="CJ247">
        <f t="shared" si="304"/>
        <v>301</v>
      </c>
      <c r="CK247">
        <f t="shared" si="305"/>
        <v>301</v>
      </c>
      <c r="CL247" s="8">
        <f t="shared" si="306"/>
        <v>0</v>
      </c>
      <c r="CM247" s="8">
        <f t="shared" si="307"/>
        <v>0</v>
      </c>
      <c r="CN247" s="8">
        <f t="shared" si="308"/>
        <v>0</v>
      </c>
      <c r="CO247" s="8">
        <f t="shared" si="309"/>
        <v>0</v>
      </c>
      <c r="CP247" s="8">
        <f t="shared" si="310"/>
        <v>0</v>
      </c>
    </row>
    <row r="248" spans="1:94">
      <c r="A248" s="198"/>
      <c r="B248" s="199"/>
      <c r="C248" s="14" t="s">
        <v>59</v>
      </c>
      <c r="F248" s="21">
        <f t="shared" si="453"/>
        <v>0</v>
      </c>
      <c r="G248" s="21">
        <f t="shared" si="453"/>
        <v>46</v>
      </c>
      <c r="H248" s="21">
        <f t="shared" si="453"/>
        <v>0</v>
      </c>
      <c r="I248" s="21">
        <f t="shared" si="453"/>
        <v>81</v>
      </c>
      <c r="J248" s="21">
        <f t="shared" si="453"/>
        <v>0</v>
      </c>
      <c r="M248" s="21">
        <f t="shared" ref="M248:Q248" si="478">+M141+M152+M163+M174</f>
        <v>18.400000000000002</v>
      </c>
      <c r="N248" s="21">
        <f t="shared" si="478"/>
        <v>27.599999999999998</v>
      </c>
      <c r="O248" s="21">
        <f t="shared" si="478"/>
        <v>32.400000000000006</v>
      </c>
      <c r="P248" s="21">
        <f t="shared" si="478"/>
        <v>48.599999999999994</v>
      </c>
      <c r="Q248" s="21">
        <f t="shared" si="478"/>
        <v>0</v>
      </c>
      <c r="T248" s="21">
        <f t="shared" ref="T248:X248" si="479">+T141+T152+T163+T174</f>
        <v>0</v>
      </c>
      <c r="U248" s="21">
        <f t="shared" si="479"/>
        <v>27.599999999999998</v>
      </c>
      <c r="V248" s="21">
        <f t="shared" si="479"/>
        <v>18.400000000000002</v>
      </c>
      <c r="W248" s="21">
        <f t="shared" si="479"/>
        <v>48.599999999999994</v>
      </c>
      <c r="X248" s="21">
        <f t="shared" si="479"/>
        <v>32.400000000000006</v>
      </c>
      <c r="AA248" s="21">
        <f t="shared" ref="AA248:AE248" si="480">+AA141+AA152+AA163+AA174</f>
        <v>29.44</v>
      </c>
      <c r="AB248" s="21">
        <f t="shared" si="480"/>
        <v>29.520000000000003</v>
      </c>
      <c r="AC248" s="21">
        <f t="shared" si="480"/>
        <v>38.879999999999995</v>
      </c>
      <c r="AD248" s="21">
        <f t="shared" si="480"/>
        <v>29.159999999999997</v>
      </c>
      <c r="AE248" s="21">
        <f t="shared" si="480"/>
        <v>0</v>
      </c>
      <c r="AH248" s="21">
        <f t="shared" ref="AH248:AL248" si="481">+AH141+AH152+AH163+AH174</f>
        <v>0</v>
      </c>
      <c r="AI248" s="21">
        <f t="shared" si="481"/>
        <v>16.559999999999999</v>
      </c>
      <c r="AJ248" s="21">
        <f t="shared" si="481"/>
        <v>22.08</v>
      </c>
      <c r="AK248" s="21">
        <f t="shared" si="481"/>
        <v>36.520000000000003</v>
      </c>
      <c r="AL248" s="21">
        <f t="shared" si="481"/>
        <v>51.84</v>
      </c>
      <c r="CF248">
        <f t="shared" si="300"/>
        <v>127</v>
      </c>
      <c r="CG248">
        <f t="shared" si="301"/>
        <v>127</v>
      </c>
      <c r="CH248">
        <f t="shared" si="302"/>
        <v>127</v>
      </c>
      <c r="CI248">
        <f t="shared" si="303"/>
        <v>127</v>
      </c>
      <c r="CJ248">
        <f t="shared" si="304"/>
        <v>127</v>
      </c>
      <c r="CK248">
        <f t="shared" si="305"/>
        <v>127</v>
      </c>
      <c r="CL248" s="8">
        <f t="shared" si="306"/>
        <v>0</v>
      </c>
      <c r="CM248" s="8">
        <f t="shared" si="307"/>
        <v>0</v>
      </c>
      <c r="CN248" s="8">
        <f t="shared" si="308"/>
        <v>0</v>
      </c>
      <c r="CO248" s="8">
        <f t="shared" si="309"/>
        <v>0</v>
      </c>
      <c r="CP248" s="8">
        <f t="shared" si="310"/>
        <v>0</v>
      </c>
    </row>
    <row r="249" spans="1:94">
      <c r="A249" s="198"/>
      <c r="B249" s="199"/>
      <c r="C249" s="14" t="s">
        <v>60</v>
      </c>
      <c r="F249" s="21">
        <f t="shared" si="453"/>
        <v>0</v>
      </c>
      <c r="G249" s="21">
        <f t="shared" si="453"/>
        <v>3</v>
      </c>
      <c r="H249" s="21">
        <f t="shared" si="453"/>
        <v>0</v>
      </c>
      <c r="I249" s="21">
        <f t="shared" si="453"/>
        <v>112</v>
      </c>
      <c r="J249" s="21">
        <f t="shared" si="453"/>
        <v>0</v>
      </c>
      <c r="M249" s="21">
        <f t="shared" ref="M249:Q249" si="482">+M142+M153+M164+M175</f>
        <v>1.2000000000000002</v>
      </c>
      <c r="N249" s="21">
        <f t="shared" si="482"/>
        <v>1.7999999999999998</v>
      </c>
      <c r="O249" s="21">
        <f t="shared" si="482"/>
        <v>44.8</v>
      </c>
      <c r="P249" s="21">
        <f t="shared" si="482"/>
        <v>67.2</v>
      </c>
      <c r="Q249" s="21">
        <f t="shared" si="482"/>
        <v>0</v>
      </c>
      <c r="T249" s="21">
        <f t="shared" ref="T249:X249" si="483">+T142+T153+T164+T175</f>
        <v>0</v>
      </c>
      <c r="U249" s="21">
        <f t="shared" si="483"/>
        <v>1.7999999999999998</v>
      </c>
      <c r="V249" s="21">
        <f t="shared" si="483"/>
        <v>1.2000000000000002</v>
      </c>
      <c r="W249" s="21">
        <f t="shared" si="483"/>
        <v>67.2</v>
      </c>
      <c r="X249" s="21">
        <f t="shared" si="483"/>
        <v>44.8</v>
      </c>
      <c r="AA249" s="21">
        <f t="shared" ref="AA249:AE249" si="484">+AA142+AA153+AA164+AA175</f>
        <v>1.9200000000000002</v>
      </c>
      <c r="AB249" s="21">
        <f t="shared" si="484"/>
        <v>19</v>
      </c>
      <c r="AC249" s="21">
        <f t="shared" si="484"/>
        <v>53.76</v>
      </c>
      <c r="AD249" s="21">
        <f t="shared" si="484"/>
        <v>40.32</v>
      </c>
      <c r="AE249" s="21">
        <f t="shared" si="484"/>
        <v>0</v>
      </c>
      <c r="AH249" s="21">
        <f t="shared" ref="AH249:AL249" si="485">+AH142+AH153+AH164+AH175</f>
        <v>0</v>
      </c>
      <c r="AI249" s="21">
        <f t="shared" si="485"/>
        <v>1.0799999999999998</v>
      </c>
      <c r="AJ249" s="21">
        <f t="shared" si="485"/>
        <v>1.44</v>
      </c>
      <c r="AK249" s="21">
        <f t="shared" si="485"/>
        <v>40.800000000000004</v>
      </c>
      <c r="AL249" s="21">
        <f t="shared" si="485"/>
        <v>71.680000000000007</v>
      </c>
      <c r="CF249">
        <f t="shared" si="300"/>
        <v>115</v>
      </c>
      <c r="CG249">
        <f t="shared" si="301"/>
        <v>115</v>
      </c>
      <c r="CH249">
        <f t="shared" si="302"/>
        <v>115</v>
      </c>
      <c r="CI249">
        <f t="shared" si="303"/>
        <v>115</v>
      </c>
      <c r="CJ249">
        <f t="shared" si="304"/>
        <v>115.00000000000001</v>
      </c>
      <c r="CK249">
        <f t="shared" si="305"/>
        <v>115.00000000000001</v>
      </c>
      <c r="CL249" s="8">
        <f t="shared" si="306"/>
        <v>0</v>
      </c>
      <c r="CM249" s="8">
        <f t="shared" si="307"/>
        <v>0</v>
      </c>
      <c r="CN249" s="8">
        <f t="shared" si="308"/>
        <v>0</v>
      </c>
      <c r="CO249" s="8">
        <f t="shared" si="309"/>
        <v>0</v>
      </c>
      <c r="CP249" s="8">
        <f t="shared" si="310"/>
        <v>0</v>
      </c>
    </row>
    <row r="250" spans="1:94">
      <c r="A250" s="198"/>
      <c r="B250" s="199"/>
      <c r="C250" s="14" t="s">
        <v>61</v>
      </c>
      <c r="F250" s="21">
        <f>+F143+F154+F165+F176</f>
        <v>0</v>
      </c>
      <c r="G250" s="21">
        <f t="shared" ref="G250:J250" si="486">+G143+G154+G165+G176</f>
        <v>7</v>
      </c>
      <c r="H250" s="21">
        <f t="shared" si="486"/>
        <v>0</v>
      </c>
      <c r="I250" s="21">
        <f t="shared" si="486"/>
        <v>108</v>
      </c>
      <c r="J250" s="21">
        <f t="shared" si="486"/>
        <v>0</v>
      </c>
      <c r="M250" s="21">
        <f>+M143+M154+M165+M176</f>
        <v>2.8000000000000003</v>
      </c>
      <c r="N250" s="21">
        <f t="shared" ref="N250:Q250" si="487">+N143+N154+N165+N176</f>
        <v>4.1999999999999993</v>
      </c>
      <c r="O250" s="21">
        <f t="shared" si="487"/>
        <v>43.2</v>
      </c>
      <c r="P250" s="21">
        <f t="shared" si="487"/>
        <v>64.8</v>
      </c>
      <c r="Q250" s="21">
        <f t="shared" si="487"/>
        <v>0</v>
      </c>
      <c r="T250" s="21">
        <f>+T143+T154+T165+T176</f>
        <v>0</v>
      </c>
      <c r="U250" s="21">
        <f t="shared" ref="U250:X250" si="488">+U143+U154+U165+U176</f>
        <v>4.1999999999999993</v>
      </c>
      <c r="V250" s="21">
        <f t="shared" si="488"/>
        <v>2.8000000000000003</v>
      </c>
      <c r="W250" s="21">
        <f t="shared" si="488"/>
        <v>64.8</v>
      </c>
      <c r="X250" s="21">
        <f t="shared" si="488"/>
        <v>43.2</v>
      </c>
      <c r="AA250" s="21">
        <f>+AA143+AA154+AA165+AA176</f>
        <v>4.4800000000000004</v>
      </c>
      <c r="AB250" s="21">
        <f t="shared" ref="AB250:AE250" si="489">+AB143+AB154+AB165+AB176</f>
        <v>19.8</v>
      </c>
      <c r="AC250" s="21">
        <f t="shared" si="489"/>
        <v>51.839999999999996</v>
      </c>
      <c r="AD250" s="21">
        <f t="shared" si="489"/>
        <v>38.879999999999995</v>
      </c>
      <c r="AE250" s="21">
        <f t="shared" si="489"/>
        <v>0</v>
      </c>
      <c r="AH250" s="21">
        <f>+AH143+AH154+AH165+AH176</f>
        <v>0</v>
      </c>
      <c r="AI250" s="21">
        <f t="shared" ref="AI250:AL250" si="490">+AI143+AI154+AI165+AI176</f>
        <v>2.5199999999999996</v>
      </c>
      <c r="AJ250" s="21">
        <f t="shared" si="490"/>
        <v>3.36</v>
      </c>
      <c r="AK250" s="21">
        <f t="shared" si="490"/>
        <v>40</v>
      </c>
      <c r="AL250" s="21">
        <f t="shared" si="490"/>
        <v>69.12</v>
      </c>
      <c r="CF250">
        <f t="shared" si="300"/>
        <v>115</v>
      </c>
      <c r="CG250">
        <f t="shared" si="301"/>
        <v>115</v>
      </c>
      <c r="CH250">
        <f t="shared" si="302"/>
        <v>115</v>
      </c>
      <c r="CI250">
        <f t="shared" si="303"/>
        <v>115</v>
      </c>
      <c r="CJ250">
        <f t="shared" si="304"/>
        <v>115</v>
      </c>
      <c r="CK250">
        <f t="shared" si="305"/>
        <v>115</v>
      </c>
      <c r="CL250" s="8">
        <f t="shared" si="306"/>
        <v>0</v>
      </c>
      <c r="CM250" s="8">
        <f t="shared" si="307"/>
        <v>0</v>
      </c>
      <c r="CN250" s="8">
        <f t="shared" si="308"/>
        <v>0</v>
      </c>
      <c r="CO250" s="8">
        <f t="shared" si="309"/>
        <v>0</v>
      </c>
      <c r="CP250" s="8">
        <f t="shared" si="310"/>
        <v>0</v>
      </c>
    </row>
    <row r="251" spans="1:94">
      <c r="A251" s="100">
        <v>22</v>
      </c>
      <c r="B251" s="101" t="s">
        <v>28</v>
      </c>
      <c r="C251" s="14" t="s">
        <v>36</v>
      </c>
      <c r="F251" s="21">
        <f>+SUM(F177:F180)</f>
        <v>285</v>
      </c>
      <c r="G251" s="21">
        <f t="shared" ref="G251:J251" si="491">+SUM(G177:G180)</f>
        <v>544</v>
      </c>
      <c r="H251" s="21">
        <f t="shared" si="491"/>
        <v>1090</v>
      </c>
      <c r="I251" s="21">
        <f t="shared" si="491"/>
        <v>681</v>
      </c>
      <c r="J251" s="21">
        <f t="shared" si="491"/>
        <v>137</v>
      </c>
      <c r="M251" s="21">
        <f>+SUM(M177:M180)</f>
        <v>305</v>
      </c>
      <c r="N251" s="21">
        <f t="shared" ref="N251:Q251" si="492">+SUM(N177:N180)</f>
        <v>544</v>
      </c>
      <c r="O251" s="21">
        <f t="shared" si="492"/>
        <v>1090</v>
      </c>
      <c r="P251" s="21">
        <f t="shared" si="492"/>
        <v>681</v>
      </c>
      <c r="Q251" s="21">
        <f t="shared" si="492"/>
        <v>137</v>
      </c>
      <c r="T251" s="21">
        <f>+SUM(T177:T180)</f>
        <v>217</v>
      </c>
      <c r="U251" s="21">
        <f t="shared" ref="U251:X251" si="493">+SUM(U177:U180)</f>
        <v>544</v>
      </c>
      <c r="V251" s="21">
        <f t="shared" si="493"/>
        <v>1090</v>
      </c>
      <c r="W251" s="21">
        <f t="shared" si="493"/>
        <v>681</v>
      </c>
      <c r="X251" s="21">
        <f t="shared" si="493"/>
        <v>205</v>
      </c>
      <c r="AA251" s="21">
        <f>+SUM(AA177:AA180)</f>
        <v>321</v>
      </c>
      <c r="AB251" s="21">
        <f t="shared" ref="AB251:AE251" si="494">+SUM(AB177:AB180)</f>
        <v>544</v>
      </c>
      <c r="AC251" s="21">
        <f t="shared" si="494"/>
        <v>1090</v>
      </c>
      <c r="AD251" s="21">
        <f t="shared" si="494"/>
        <v>681</v>
      </c>
      <c r="AE251" s="21">
        <f t="shared" si="494"/>
        <v>137</v>
      </c>
      <c r="AH251" s="21">
        <f>+SUM(AH177:AH180)</f>
        <v>123</v>
      </c>
      <c r="AI251" s="21">
        <f t="shared" ref="AI251:AL251" si="495">+SUM(AI177:AI180)</f>
        <v>544</v>
      </c>
      <c r="AJ251" s="21">
        <f t="shared" si="495"/>
        <v>1090</v>
      </c>
      <c r="AK251" s="21">
        <f t="shared" si="495"/>
        <v>681</v>
      </c>
      <c r="AL251" s="21">
        <f t="shared" si="495"/>
        <v>299</v>
      </c>
      <c r="CF251">
        <f t="shared" si="300"/>
        <v>2737</v>
      </c>
      <c r="CG251">
        <f t="shared" si="301"/>
        <v>2757</v>
      </c>
      <c r="CH251">
        <f t="shared" si="302"/>
        <v>2737</v>
      </c>
      <c r="CI251">
        <f t="shared" si="303"/>
        <v>2773</v>
      </c>
      <c r="CJ251">
        <f t="shared" si="304"/>
        <v>2737</v>
      </c>
      <c r="CK251">
        <f t="shared" si="305"/>
        <v>2773</v>
      </c>
      <c r="CL251" s="8">
        <f t="shared" si="306"/>
        <v>36</v>
      </c>
      <c r="CM251" s="8">
        <f t="shared" si="307"/>
        <v>16</v>
      </c>
      <c r="CN251" s="8">
        <f t="shared" si="308"/>
        <v>36</v>
      </c>
      <c r="CO251" s="8">
        <f t="shared" si="309"/>
        <v>0</v>
      </c>
      <c r="CP251" s="8">
        <f t="shared" si="310"/>
        <v>36</v>
      </c>
    </row>
    <row r="252" spans="1:94">
      <c r="A252" s="100">
        <v>24</v>
      </c>
      <c r="B252" s="101" t="s">
        <v>29</v>
      </c>
      <c r="C252" s="14" t="s">
        <v>36</v>
      </c>
      <c r="F252" s="21">
        <f>+SUM(F181:F184)</f>
        <v>239</v>
      </c>
      <c r="G252" s="21">
        <f t="shared" ref="G252:J252" si="496">+SUM(G181:G184)</f>
        <v>476</v>
      </c>
      <c r="H252" s="21">
        <f t="shared" si="496"/>
        <v>951</v>
      </c>
      <c r="I252" s="21">
        <f t="shared" si="496"/>
        <v>595</v>
      </c>
      <c r="J252" s="21">
        <f t="shared" si="496"/>
        <v>119</v>
      </c>
      <c r="M252" s="21">
        <f>+SUM(M181:M184)</f>
        <v>239</v>
      </c>
      <c r="N252" s="21">
        <f t="shared" ref="N252:Q252" si="497">+SUM(N181:N184)</f>
        <v>476</v>
      </c>
      <c r="O252" s="21">
        <f t="shared" si="497"/>
        <v>951</v>
      </c>
      <c r="P252" s="21">
        <f t="shared" si="497"/>
        <v>595</v>
      </c>
      <c r="Q252" s="21">
        <f t="shared" si="497"/>
        <v>119</v>
      </c>
      <c r="T252" s="21">
        <f>+SUM(T181:T184)</f>
        <v>176</v>
      </c>
      <c r="U252" s="21">
        <f t="shared" ref="U252:X252" si="498">+SUM(U181:U184)</f>
        <v>476</v>
      </c>
      <c r="V252" s="21">
        <f t="shared" si="498"/>
        <v>951</v>
      </c>
      <c r="W252" s="21">
        <f t="shared" si="498"/>
        <v>595</v>
      </c>
      <c r="X252" s="21">
        <f t="shared" si="498"/>
        <v>182</v>
      </c>
      <c r="AA252" s="21">
        <f>+SUM(AA181:AA184)</f>
        <v>239</v>
      </c>
      <c r="AB252" s="21">
        <f t="shared" ref="AB252:AE252" si="499">+SUM(AB181:AB184)</f>
        <v>476</v>
      </c>
      <c r="AC252" s="21">
        <f t="shared" si="499"/>
        <v>951</v>
      </c>
      <c r="AD252" s="21">
        <f t="shared" si="499"/>
        <v>595</v>
      </c>
      <c r="AE252" s="21">
        <f t="shared" si="499"/>
        <v>119</v>
      </c>
      <c r="AH252" s="21">
        <f>+SUM(AH181:AH184)</f>
        <v>94</v>
      </c>
      <c r="AI252" s="21">
        <f t="shared" ref="AI252:AL252" si="500">+SUM(AI181:AI184)</f>
        <v>476</v>
      </c>
      <c r="AJ252" s="21">
        <f t="shared" si="500"/>
        <v>951</v>
      </c>
      <c r="AK252" s="21">
        <f t="shared" si="500"/>
        <v>595</v>
      </c>
      <c r="AL252" s="21">
        <f t="shared" si="500"/>
        <v>264</v>
      </c>
      <c r="CF252">
        <f t="shared" si="300"/>
        <v>2380</v>
      </c>
      <c r="CG252">
        <f t="shared" si="301"/>
        <v>2380</v>
      </c>
      <c r="CH252">
        <f t="shared" si="302"/>
        <v>2380</v>
      </c>
      <c r="CI252">
        <f t="shared" si="303"/>
        <v>2380</v>
      </c>
      <c r="CJ252">
        <f t="shared" si="304"/>
        <v>2380</v>
      </c>
      <c r="CK252">
        <f t="shared" si="305"/>
        <v>2380</v>
      </c>
      <c r="CL252" s="8">
        <f t="shared" si="306"/>
        <v>0</v>
      </c>
      <c r="CM252" s="8">
        <f t="shared" si="307"/>
        <v>0</v>
      </c>
      <c r="CN252" s="8">
        <f t="shared" si="308"/>
        <v>0</v>
      </c>
      <c r="CO252" s="8">
        <f t="shared" si="309"/>
        <v>0</v>
      </c>
      <c r="CP252" s="8">
        <f t="shared" si="310"/>
        <v>0</v>
      </c>
    </row>
    <row r="253" spans="1:94">
      <c r="A253" s="100">
        <v>25</v>
      </c>
      <c r="B253" s="101" t="s">
        <v>30</v>
      </c>
      <c r="C253" s="14" t="s">
        <v>36</v>
      </c>
      <c r="F253" s="21">
        <f>+SUM(F185:F188)</f>
        <v>400</v>
      </c>
      <c r="G253" s="21">
        <f t="shared" ref="G253:J253" si="501">+SUM(G185:G188)</f>
        <v>1196</v>
      </c>
      <c r="H253" s="21">
        <f t="shared" si="501"/>
        <v>199</v>
      </c>
      <c r="I253" s="21">
        <f t="shared" si="501"/>
        <v>199</v>
      </c>
      <c r="J253" s="21">
        <f t="shared" si="501"/>
        <v>0</v>
      </c>
      <c r="M253" s="21">
        <f>+SUM(M185:M188)</f>
        <v>400</v>
      </c>
      <c r="N253" s="21">
        <f t="shared" ref="N253:Q253" si="502">+SUM(N185:N188)</f>
        <v>1196</v>
      </c>
      <c r="O253" s="21">
        <f t="shared" si="502"/>
        <v>199</v>
      </c>
      <c r="P253" s="21">
        <f t="shared" si="502"/>
        <v>199</v>
      </c>
      <c r="Q253" s="21">
        <f t="shared" si="502"/>
        <v>0</v>
      </c>
      <c r="T253" s="21">
        <f>+SUM(T185:T188)</f>
        <v>304</v>
      </c>
      <c r="U253" s="21">
        <f t="shared" ref="U253:X253" si="503">+SUM(U185:U188)</f>
        <v>1196</v>
      </c>
      <c r="V253" s="21">
        <f t="shared" si="503"/>
        <v>199</v>
      </c>
      <c r="W253" s="21">
        <f t="shared" si="503"/>
        <v>199</v>
      </c>
      <c r="X253" s="21">
        <f t="shared" si="503"/>
        <v>96</v>
      </c>
      <c r="AA253" s="21">
        <f>+SUM(AA185:AA188)</f>
        <v>400</v>
      </c>
      <c r="AB253" s="21">
        <f t="shared" ref="AB253:AE253" si="504">+SUM(AB185:AB188)</f>
        <v>1196</v>
      </c>
      <c r="AC253" s="21">
        <f t="shared" si="504"/>
        <v>199</v>
      </c>
      <c r="AD253" s="21">
        <f t="shared" si="504"/>
        <v>199</v>
      </c>
      <c r="AE253" s="21">
        <f t="shared" si="504"/>
        <v>0</v>
      </c>
      <c r="AH253" s="21">
        <f>+SUM(AH185:AH188)</f>
        <v>109</v>
      </c>
      <c r="AI253" s="21">
        <f t="shared" ref="AI253:AL253" si="505">+SUM(AI185:AI188)</f>
        <v>1196</v>
      </c>
      <c r="AJ253" s="21">
        <f t="shared" si="505"/>
        <v>199</v>
      </c>
      <c r="AK253" s="21">
        <f t="shared" si="505"/>
        <v>199</v>
      </c>
      <c r="AL253" s="21">
        <f t="shared" si="505"/>
        <v>291</v>
      </c>
      <c r="CF253">
        <f t="shared" si="300"/>
        <v>1994</v>
      </c>
      <c r="CG253">
        <f t="shared" si="301"/>
        <v>1994</v>
      </c>
      <c r="CH253">
        <f t="shared" si="302"/>
        <v>1994</v>
      </c>
      <c r="CI253">
        <f t="shared" si="303"/>
        <v>1994</v>
      </c>
      <c r="CJ253">
        <f t="shared" si="304"/>
        <v>1994</v>
      </c>
      <c r="CK253">
        <f t="shared" si="305"/>
        <v>1994</v>
      </c>
      <c r="CL253" s="8">
        <f t="shared" si="306"/>
        <v>0</v>
      </c>
      <c r="CM253" s="8">
        <f t="shared" si="307"/>
        <v>0</v>
      </c>
      <c r="CN253" s="8">
        <f t="shared" si="308"/>
        <v>0</v>
      </c>
      <c r="CO253" s="8">
        <f t="shared" si="309"/>
        <v>0</v>
      </c>
      <c r="CP253" s="8">
        <f t="shared" si="310"/>
        <v>0</v>
      </c>
    </row>
    <row r="254" spans="1:94">
      <c r="A254" s="100">
        <v>26</v>
      </c>
      <c r="B254" s="101" t="s">
        <v>31</v>
      </c>
      <c r="C254" s="14" t="s">
        <v>36</v>
      </c>
      <c r="F254" s="21">
        <f>+SUM(F189:F192)</f>
        <v>0</v>
      </c>
      <c r="G254" s="21">
        <f t="shared" ref="G254:J254" si="506">+SUM(G189:G192)</f>
        <v>0</v>
      </c>
      <c r="H254" s="21">
        <f t="shared" si="506"/>
        <v>0</v>
      </c>
      <c r="I254" s="21">
        <f t="shared" si="506"/>
        <v>0</v>
      </c>
      <c r="J254" s="21">
        <f t="shared" si="506"/>
        <v>0</v>
      </c>
      <c r="M254" s="21">
        <f>+SUM(M189:M192)</f>
        <v>0</v>
      </c>
      <c r="N254" s="21">
        <f t="shared" ref="N254:Q254" si="507">+SUM(N189:N192)</f>
        <v>0</v>
      </c>
      <c r="O254" s="21">
        <f t="shared" si="507"/>
        <v>0</v>
      </c>
      <c r="P254" s="21">
        <f t="shared" si="507"/>
        <v>0</v>
      </c>
      <c r="Q254" s="21">
        <f t="shared" si="507"/>
        <v>0</v>
      </c>
      <c r="T254" s="21">
        <f>+SUM(T189:T192)</f>
        <v>0</v>
      </c>
      <c r="U254" s="21">
        <f t="shared" ref="U254:X254" si="508">+SUM(U189:U192)</f>
        <v>0</v>
      </c>
      <c r="V254" s="21">
        <f t="shared" si="508"/>
        <v>0</v>
      </c>
      <c r="W254" s="21">
        <f t="shared" si="508"/>
        <v>0</v>
      </c>
      <c r="X254" s="21">
        <f t="shared" si="508"/>
        <v>0</v>
      </c>
      <c r="AA254" s="21">
        <f>+SUM(AA189:AA192)</f>
        <v>0</v>
      </c>
      <c r="AB254" s="21">
        <f t="shared" ref="AB254:AE254" si="509">+SUM(AB189:AB192)</f>
        <v>0</v>
      </c>
      <c r="AC254" s="21">
        <f t="shared" si="509"/>
        <v>0</v>
      </c>
      <c r="AD254" s="21">
        <f t="shared" si="509"/>
        <v>0</v>
      </c>
      <c r="AE254" s="21">
        <f t="shared" si="509"/>
        <v>0</v>
      </c>
      <c r="AH254" s="21">
        <f>+SUM(AH189:AH192)</f>
        <v>0</v>
      </c>
      <c r="AI254" s="21">
        <f t="shared" ref="AI254:AL254" si="510">+SUM(AI189:AI192)</f>
        <v>0</v>
      </c>
      <c r="AJ254" s="21">
        <f t="shared" si="510"/>
        <v>0</v>
      </c>
      <c r="AK254" s="21">
        <f t="shared" si="510"/>
        <v>0</v>
      </c>
      <c r="AL254" s="21">
        <f t="shared" si="510"/>
        <v>0</v>
      </c>
      <c r="CF254">
        <f t="shared" si="300"/>
        <v>0</v>
      </c>
      <c r="CG254">
        <f t="shared" si="301"/>
        <v>0</v>
      </c>
      <c r="CH254">
        <f t="shared" si="302"/>
        <v>0</v>
      </c>
      <c r="CI254">
        <f t="shared" si="303"/>
        <v>0</v>
      </c>
      <c r="CJ254">
        <f t="shared" si="304"/>
        <v>0</v>
      </c>
      <c r="CK254">
        <f t="shared" si="305"/>
        <v>0</v>
      </c>
      <c r="CL254" s="8">
        <f t="shared" si="306"/>
        <v>0</v>
      </c>
      <c r="CM254" s="8">
        <f t="shared" si="307"/>
        <v>0</v>
      </c>
      <c r="CN254" s="8">
        <f t="shared" si="308"/>
        <v>0</v>
      </c>
      <c r="CO254" s="8">
        <f t="shared" si="309"/>
        <v>0</v>
      </c>
      <c r="CP254" s="8">
        <f t="shared" si="310"/>
        <v>0</v>
      </c>
    </row>
    <row r="255" spans="1:94">
      <c r="A255" s="100">
        <v>27</v>
      </c>
      <c r="B255" s="101" t="s">
        <v>32</v>
      </c>
      <c r="C255" s="14" t="s">
        <v>36</v>
      </c>
      <c r="F255" s="21">
        <f>+SUM(F193:F196)</f>
        <v>0</v>
      </c>
      <c r="G255" s="21">
        <f t="shared" ref="G255:J255" si="511">+SUM(G193:G196)</f>
        <v>0</v>
      </c>
      <c r="H255" s="21">
        <f t="shared" si="511"/>
        <v>0</v>
      </c>
      <c r="I255" s="21">
        <f t="shared" si="511"/>
        <v>0</v>
      </c>
      <c r="J255" s="21">
        <f t="shared" si="511"/>
        <v>0</v>
      </c>
      <c r="M255" s="21">
        <f>+SUM(M193:M196)</f>
        <v>0</v>
      </c>
      <c r="N255" s="21">
        <f t="shared" ref="N255:Q255" si="512">+SUM(N193:N196)</f>
        <v>0</v>
      </c>
      <c r="O255" s="21">
        <f t="shared" si="512"/>
        <v>0</v>
      </c>
      <c r="P255" s="21">
        <f t="shared" si="512"/>
        <v>0</v>
      </c>
      <c r="Q255" s="21">
        <f t="shared" si="512"/>
        <v>0</v>
      </c>
      <c r="T255" s="21">
        <f>+SUM(T193:T196)</f>
        <v>0</v>
      </c>
      <c r="U255" s="21">
        <f t="shared" ref="U255:X255" si="513">+SUM(U193:U196)</f>
        <v>0</v>
      </c>
      <c r="V255" s="21">
        <f t="shared" si="513"/>
        <v>0</v>
      </c>
      <c r="W255" s="21">
        <f t="shared" si="513"/>
        <v>0</v>
      </c>
      <c r="X255" s="21">
        <f t="shared" si="513"/>
        <v>0</v>
      </c>
      <c r="AA255" s="21">
        <f>+SUM(AA193:AA196)</f>
        <v>0</v>
      </c>
      <c r="AB255" s="21">
        <f t="shared" ref="AB255:AE255" si="514">+SUM(AB193:AB196)</f>
        <v>0</v>
      </c>
      <c r="AC255" s="21">
        <f t="shared" si="514"/>
        <v>0</v>
      </c>
      <c r="AD255" s="21">
        <f t="shared" si="514"/>
        <v>0</v>
      </c>
      <c r="AE255" s="21">
        <f t="shared" si="514"/>
        <v>0</v>
      </c>
      <c r="AH255" s="21">
        <f>+SUM(AH193:AH196)</f>
        <v>0</v>
      </c>
      <c r="AI255" s="21">
        <f t="shared" ref="AI255:AL255" si="515">+SUM(AI193:AI196)</f>
        <v>0</v>
      </c>
      <c r="AJ255" s="21">
        <f t="shared" si="515"/>
        <v>0</v>
      </c>
      <c r="AK255" s="21">
        <f t="shared" si="515"/>
        <v>0</v>
      </c>
      <c r="AL255" s="21">
        <f t="shared" si="515"/>
        <v>0</v>
      </c>
      <c r="CF255">
        <f t="shared" si="300"/>
        <v>0</v>
      </c>
      <c r="CG255">
        <f t="shared" si="301"/>
        <v>0</v>
      </c>
      <c r="CH255">
        <f t="shared" si="302"/>
        <v>0</v>
      </c>
      <c r="CI255">
        <f t="shared" si="303"/>
        <v>0</v>
      </c>
      <c r="CJ255">
        <f t="shared" si="304"/>
        <v>0</v>
      </c>
      <c r="CK255">
        <f t="shared" si="305"/>
        <v>0</v>
      </c>
      <c r="CL255" s="8">
        <f t="shared" si="306"/>
        <v>0</v>
      </c>
      <c r="CM255" s="8">
        <f t="shared" si="307"/>
        <v>0</v>
      </c>
      <c r="CN255" s="8">
        <f t="shared" si="308"/>
        <v>0</v>
      </c>
      <c r="CO255" s="8">
        <f t="shared" si="309"/>
        <v>0</v>
      </c>
      <c r="CP255" s="8">
        <f t="shared" si="310"/>
        <v>0</v>
      </c>
    </row>
    <row r="256" spans="1:94">
      <c r="A256" s="100">
        <v>28</v>
      </c>
      <c r="B256" s="101" t="s">
        <v>33</v>
      </c>
      <c r="C256" s="14" t="s">
        <v>36</v>
      </c>
      <c r="F256" s="21">
        <f>+SUM(F197:F200)</f>
        <v>0</v>
      </c>
      <c r="G256" s="21">
        <f t="shared" ref="G256:J256" si="516">+SUM(G197:G200)</f>
        <v>0</v>
      </c>
      <c r="H256" s="21">
        <f t="shared" si="516"/>
        <v>0</v>
      </c>
      <c r="I256" s="21">
        <f t="shared" si="516"/>
        <v>0</v>
      </c>
      <c r="J256" s="21">
        <f t="shared" si="516"/>
        <v>0</v>
      </c>
      <c r="M256" s="21">
        <f>+SUM(M197:M200)</f>
        <v>0</v>
      </c>
      <c r="N256" s="21">
        <f t="shared" ref="N256:Q256" si="517">+SUM(N197:N200)</f>
        <v>0</v>
      </c>
      <c r="O256" s="21">
        <f t="shared" si="517"/>
        <v>0</v>
      </c>
      <c r="P256" s="21">
        <f t="shared" si="517"/>
        <v>0</v>
      </c>
      <c r="Q256" s="21">
        <f t="shared" si="517"/>
        <v>0</v>
      </c>
      <c r="T256" s="21">
        <f>+SUM(T197:T200)</f>
        <v>0</v>
      </c>
      <c r="U256" s="21">
        <f t="shared" ref="U256:X256" si="518">+SUM(U197:U200)</f>
        <v>0</v>
      </c>
      <c r="V256" s="21">
        <f t="shared" si="518"/>
        <v>0</v>
      </c>
      <c r="W256" s="21">
        <f t="shared" si="518"/>
        <v>0</v>
      </c>
      <c r="X256" s="21">
        <f t="shared" si="518"/>
        <v>0</v>
      </c>
      <c r="AA256" s="21">
        <f>+SUM(AA197:AA200)</f>
        <v>0</v>
      </c>
      <c r="AB256" s="21">
        <f t="shared" ref="AB256:AE256" si="519">+SUM(AB197:AB200)</f>
        <v>0</v>
      </c>
      <c r="AC256" s="21">
        <f t="shared" si="519"/>
        <v>0</v>
      </c>
      <c r="AD256" s="21">
        <f t="shared" si="519"/>
        <v>0</v>
      </c>
      <c r="AE256" s="21">
        <f t="shared" si="519"/>
        <v>0</v>
      </c>
      <c r="AH256" s="21">
        <f>+SUM(AH197:AH200)</f>
        <v>0</v>
      </c>
      <c r="AI256" s="21">
        <f t="shared" ref="AI256:AL256" si="520">+SUM(AI197:AI200)</f>
        <v>0</v>
      </c>
      <c r="AJ256" s="21">
        <f t="shared" si="520"/>
        <v>0</v>
      </c>
      <c r="AK256" s="21">
        <f t="shared" si="520"/>
        <v>0</v>
      </c>
      <c r="AL256" s="21">
        <f t="shared" si="520"/>
        <v>0</v>
      </c>
      <c r="CF256">
        <f t="shared" si="300"/>
        <v>0</v>
      </c>
      <c r="CG256">
        <f t="shared" si="301"/>
        <v>0</v>
      </c>
      <c r="CH256">
        <f t="shared" si="302"/>
        <v>0</v>
      </c>
      <c r="CI256">
        <f t="shared" si="303"/>
        <v>0</v>
      </c>
      <c r="CJ256">
        <f t="shared" si="304"/>
        <v>0</v>
      </c>
      <c r="CK256">
        <f t="shared" si="305"/>
        <v>0</v>
      </c>
      <c r="CL256" s="8">
        <f t="shared" si="306"/>
        <v>0</v>
      </c>
      <c r="CM256" s="8">
        <f t="shared" si="307"/>
        <v>0</v>
      </c>
      <c r="CN256" s="8">
        <f t="shared" si="308"/>
        <v>0</v>
      </c>
      <c r="CO256" s="8">
        <f t="shared" si="309"/>
        <v>0</v>
      </c>
      <c r="CP256" s="8">
        <f t="shared" si="310"/>
        <v>0</v>
      </c>
    </row>
    <row r="257" spans="1:94">
      <c r="A257" s="100">
        <v>29</v>
      </c>
      <c r="B257" s="101" t="s">
        <v>34</v>
      </c>
      <c r="C257" s="14" t="s">
        <v>36</v>
      </c>
      <c r="F257" s="21">
        <f>+SUM(F201:F204)</f>
        <v>0</v>
      </c>
      <c r="G257" s="21">
        <f t="shared" ref="G257:J257" si="521">+SUM(G201:G204)</f>
        <v>0</v>
      </c>
      <c r="H257" s="21">
        <f t="shared" si="521"/>
        <v>0</v>
      </c>
      <c r="I257" s="21">
        <f t="shared" si="521"/>
        <v>0</v>
      </c>
      <c r="J257" s="21">
        <f t="shared" si="521"/>
        <v>0</v>
      </c>
      <c r="M257" s="21">
        <f>+SUM(M201:M204)</f>
        <v>0</v>
      </c>
      <c r="N257" s="21">
        <f t="shared" ref="N257:Q257" si="522">+SUM(N201:N204)</f>
        <v>0</v>
      </c>
      <c r="O257" s="21">
        <f t="shared" si="522"/>
        <v>0</v>
      </c>
      <c r="P257" s="21">
        <f t="shared" si="522"/>
        <v>0</v>
      </c>
      <c r="Q257" s="21">
        <f t="shared" si="522"/>
        <v>0</v>
      </c>
      <c r="T257" s="21">
        <f>+SUM(T201:T204)</f>
        <v>0</v>
      </c>
      <c r="U257" s="21">
        <f t="shared" ref="U257:X257" si="523">+SUM(U201:U204)</f>
        <v>0</v>
      </c>
      <c r="V257" s="21">
        <f t="shared" si="523"/>
        <v>0</v>
      </c>
      <c r="W257" s="21">
        <f t="shared" si="523"/>
        <v>0</v>
      </c>
      <c r="X257" s="21">
        <f t="shared" si="523"/>
        <v>0</v>
      </c>
      <c r="AA257" s="21">
        <f>+SUM(AA201:AA204)</f>
        <v>0</v>
      </c>
      <c r="AB257" s="21">
        <f t="shared" ref="AB257:AE257" si="524">+SUM(AB201:AB204)</f>
        <v>0</v>
      </c>
      <c r="AC257" s="21">
        <f t="shared" si="524"/>
        <v>0</v>
      </c>
      <c r="AD257" s="21">
        <f t="shared" si="524"/>
        <v>0</v>
      </c>
      <c r="AE257" s="21">
        <f t="shared" si="524"/>
        <v>0</v>
      </c>
      <c r="AH257" s="21">
        <f>+SUM(AH201:AH204)</f>
        <v>0</v>
      </c>
      <c r="AI257" s="21">
        <f t="shared" ref="AI257:AL257" si="525">+SUM(AI201:AI204)</f>
        <v>0</v>
      </c>
      <c r="AJ257" s="21">
        <f t="shared" si="525"/>
        <v>0</v>
      </c>
      <c r="AK257" s="21">
        <f t="shared" si="525"/>
        <v>0</v>
      </c>
      <c r="AL257" s="21">
        <f t="shared" si="525"/>
        <v>0</v>
      </c>
      <c r="CF257">
        <f t="shared" si="300"/>
        <v>0</v>
      </c>
      <c r="CG257">
        <f t="shared" si="301"/>
        <v>0</v>
      </c>
      <c r="CH257">
        <f t="shared" si="302"/>
        <v>0</v>
      </c>
      <c r="CI257">
        <f t="shared" si="303"/>
        <v>0</v>
      </c>
      <c r="CJ257">
        <f t="shared" si="304"/>
        <v>0</v>
      </c>
      <c r="CK257">
        <f t="shared" si="305"/>
        <v>0</v>
      </c>
      <c r="CL257" s="8">
        <f t="shared" si="306"/>
        <v>0</v>
      </c>
      <c r="CM257" s="8">
        <f t="shared" si="307"/>
        <v>0</v>
      </c>
      <c r="CN257" s="8">
        <f t="shared" si="308"/>
        <v>0</v>
      </c>
      <c r="CO257" s="8">
        <f t="shared" si="309"/>
        <v>0</v>
      </c>
      <c r="CP257" s="8">
        <f t="shared" si="310"/>
        <v>0</v>
      </c>
    </row>
    <row r="258" spans="1:94">
      <c r="F258" s="43">
        <f>SUM(F210:F257)</f>
        <v>2283743.9716829015</v>
      </c>
      <c r="G258" s="43">
        <f t="shared" ref="G258:J258" si="526">SUM(G210:G257)</f>
        <v>4547.6830600000003</v>
      </c>
      <c r="H258" s="43">
        <f t="shared" si="526"/>
        <v>6523.2069794706313</v>
      </c>
      <c r="I258" s="43">
        <f t="shared" si="526"/>
        <v>28870.14</v>
      </c>
      <c r="J258" s="43">
        <f t="shared" si="526"/>
        <v>377717.77364140248</v>
      </c>
      <c r="M258" s="43">
        <f>SUM(M210:M257)</f>
        <v>2477632.8422909612</v>
      </c>
      <c r="N258" s="43">
        <f t="shared" ref="N258" si="527">SUM(N210:N257)</f>
        <v>4429.3630599999997</v>
      </c>
      <c r="O258" s="43">
        <f t="shared" ref="O258" si="528">SUM(O210:O257)</f>
        <v>5881.9161963006627</v>
      </c>
      <c r="P258" s="43">
        <f t="shared" ref="P258" si="529">SUM(P210:P257)</f>
        <v>27387.199999999997</v>
      </c>
      <c r="Q258" s="43">
        <f t="shared" ref="Q258" si="530">SUM(Q210:Q257)</f>
        <v>244121.21237240543</v>
      </c>
      <c r="T258" s="43">
        <f>SUM(T210:T257)</f>
        <v>2283516.9716829015</v>
      </c>
      <c r="U258" s="43">
        <f t="shared" ref="U258" si="531">SUM(U210:U257)</f>
        <v>3792.96306</v>
      </c>
      <c r="V258" s="43">
        <f t="shared" ref="V258" si="532">SUM(V210:V257)</f>
        <v>6106.6094604047885</v>
      </c>
      <c r="W258" s="43">
        <f t="shared" ref="W258" si="533">SUM(W210:W257)</f>
        <v>28789.914987289434</v>
      </c>
      <c r="X258" s="43">
        <f t="shared" ref="X258" si="534">SUM(X210:X257)</f>
        <v>379196.36364140257</v>
      </c>
      <c r="AA258" s="43">
        <f>SUM(AA210:AA257)</f>
        <v>2613533.6328990236</v>
      </c>
      <c r="AB258" s="43">
        <f t="shared" ref="AB258" si="535">SUM(AB210:AB257)</f>
        <v>5006.4030600000015</v>
      </c>
      <c r="AC258" s="43">
        <f t="shared" ref="AC258" si="536">SUM(AC210:AC257)</f>
        <v>5900.6237868571461</v>
      </c>
      <c r="AD258" s="43">
        <f t="shared" ref="AD258" si="537">SUM(AD210:AD257)</f>
        <v>26545.53909449714</v>
      </c>
      <c r="AE258" s="43">
        <f t="shared" ref="AE258" si="538">SUM(AE210:AE257)</f>
        <v>110396.32110340838</v>
      </c>
      <c r="AH258" s="43">
        <f>SUM(AH210:AH257)</f>
        <v>2283143.9716829015</v>
      </c>
      <c r="AI258" s="43">
        <f t="shared" ref="AI258" si="539">SUM(AI210:AI257)</f>
        <v>3327.4430600000005</v>
      </c>
      <c r="AJ258" s="43">
        <f t="shared" ref="AJ258" si="540">SUM(AJ210:AJ257)</f>
        <v>6143.0132199377103</v>
      </c>
      <c r="AK258" s="43">
        <f t="shared" ref="AK258" si="541">SUM(AK210:AK257)</f>
        <v>28139.654987289428</v>
      </c>
      <c r="AL258" s="43">
        <f t="shared" ref="AL258" si="542">SUM(AL210:AL257)</f>
        <v>380648.73988186981</v>
      </c>
    </row>
    <row r="260" spans="1:94">
      <c r="F260" s="15" t="str">
        <f>IF(ROUND(F205-F258,6)=0,"OK","Error")</f>
        <v>OK</v>
      </c>
      <c r="G260" s="15" t="str">
        <f t="shared" ref="G260:J260" si="543">IF(ROUND(G205-G258,6)=0,"OK","Error")</f>
        <v>OK</v>
      </c>
      <c r="H260" s="15" t="str">
        <f t="shared" si="543"/>
        <v>OK</v>
      </c>
      <c r="I260" s="15" t="str">
        <f t="shared" si="543"/>
        <v>OK</v>
      </c>
      <c r="J260" s="15" t="str">
        <f t="shared" si="543"/>
        <v>OK</v>
      </c>
      <c r="M260" s="15" t="str">
        <f>IF(ROUND(M205-M258,6)=0,"OK","Error")</f>
        <v>OK</v>
      </c>
      <c r="N260" s="15" t="str">
        <f t="shared" ref="N260:Q260" si="544">IF(ROUND(N205-N258,6)=0,"OK","Error")</f>
        <v>OK</v>
      </c>
      <c r="O260" s="15" t="str">
        <f t="shared" si="544"/>
        <v>OK</v>
      </c>
      <c r="P260" s="15" t="str">
        <f t="shared" si="544"/>
        <v>OK</v>
      </c>
      <c r="Q260" s="15" t="str">
        <f t="shared" si="544"/>
        <v>OK</v>
      </c>
      <c r="T260" s="15" t="str">
        <f>IF(ROUND(T205-T258,6)=0,"OK","Error")</f>
        <v>OK</v>
      </c>
      <c r="U260" s="15" t="str">
        <f t="shared" ref="U260:X260" si="545">IF(ROUND(U205-U258,6)=0,"OK","Error")</f>
        <v>OK</v>
      </c>
      <c r="V260" s="15" t="str">
        <f t="shared" si="545"/>
        <v>OK</v>
      </c>
      <c r="W260" s="15" t="str">
        <f t="shared" si="545"/>
        <v>OK</v>
      </c>
      <c r="X260" s="15" t="str">
        <f t="shared" si="545"/>
        <v>OK</v>
      </c>
      <c r="AA260" s="15" t="str">
        <f>IF(ROUND(AA205-AA258,6)=0,"OK","Error")</f>
        <v>OK</v>
      </c>
      <c r="AB260" s="15" t="str">
        <f t="shared" ref="AB260:AE260" si="546">IF(ROUND(AB205-AB258,6)=0,"OK","Error")</f>
        <v>OK</v>
      </c>
      <c r="AC260" s="15" t="str">
        <f t="shared" si="546"/>
        <v>OK</v>
      </c>
      <c r="AD260" s="15" t="str">
        <f t="shared" si="546"/>
        <v>OK</v>
      </c>
      <c r="AE260" s="15" t="str">
        <f t="shared" si="546"/>
        <v>OK</v>
      </c>
      <c r="AH260" s="15" t="str">
        <f>IF(ROUND(AH205-AH258,6)=0,"OK","Error")</f>
        <v>OK</v>
      </c>
      <c r="AI260" s="15" t="str">
        <f t="shared" ref="AI260:AL260" si="547">IF(ROUND(AI205-AI258,6)=0,"OK","Error")</f>
        <v>OK</v>
      </c>
      <c r="AJ260" s="15" t="str">
        <f t="shared" si="547"/>
        <v>OK</v>
      </c>
      <c r="AK260" s="15" t="str">
        <f t="shared" si="547"/>
        <v>OK</v>
      </c>
      <c r="AL260" s="15" t="str">
        <f t="shared" si="547"/>
        <v>OK</v>
      </c>
    </row>
    <row r="263" spans="1:94">
      <c r="A263" s="100">
        <v>1</v>
      </c>
      <c r="B263" s="101" t="s">
        <v>9</v>
      </c>
      <c r="C263" s="14" t="s">
        <v>36</v>
      </c>
      <c r="F263" s="102">
        <f>+F210/$CK210</f>
        <v>0</v>
      </c>
      <c r="G263" s="102">
        <f t="shared" ref="G263:J263" si="548">+G210/$CK210</f>
        <v>0</v>
      </c>
      <c r="H263" s="102">
        <f t="shared" si="548"/>
        <v>0</v>
      </c>
      <c r="I263" s="102">
        <f t="shared" si="548"/>
        <v>1</v>
      </c>
      <c r="J263" s="102">
        <f t="shared" si="548"/>
        <v>0</v>
      </c>
      <c r="M263" s="102">
        <f>+M210/$CK210</f>
        <v>0</v>
      </c>
      <c r="N263" s="102">
        <f t="shared" ref="N263:Q263" si="549">+N210/$CK210</f>
        <v>0</v>
      </c>
      <c r="O263" s="102">
        <f t="shared" si="549"/>
        <v>0</v>
      </c>
      <c r="P263" s="102">
        <f t="shared" si="549"/>
        <v>0</v>
      </c>
      <c r="Q263" s="102">
        <f t="shared" si="549"/>
        <v>0</v>
      </c>
      <c r="T263" s="102">
        <f>+T210/$CK210</f>
        <v>0</v>
      </c>
      <c r="U263" s="102">
        <f t="shared" ref="U263:X263" si="550">+U210/$CK210</f>
        <v>0</v>
      </c>
      <c r="V263" s="102">
        <f t="shared" si="550"/>
        <v>0</v>
      </c>
      <c r="W263" s="102">
        <f t="shared" si="550"/>
        <v>0</v>
      </c>
      <c r="X263" s="102">
        <f t="shared" si="550"/>
        <v>1</v>
      </c>
      <c r="AA263" s="102">
        <f>+AA210/$CK210</f>
        <v>0</v>
      </c>
      <c r="AB263" s="102">
        <f t="shared" ref="AB263:AE263" si="551">+AB210/$CK210</f>
        <v>0</v>
      </c>
      <c r="AC263" s="102">
        <f t="shared" si="551"/>
        <v>0</v>
      </c>
      <c r="AD263" s="102">
        <f t="shared" si="551"/>
        <v>0</v>
      </c>
      <c r="AE263" s="102">
        <f t="shared" si="551"/>
        <v>0</v>
      </c>
      <c r="AH263" s="102">
        <f>+AH210/$CK210</f>
        <v>0</v>
      </c>
      <c r="AI263" s="102">
        <f t="shared" ref="AI263:AL263" si="552">+AI210/$CK210</f>
        <v>0</v>
      </c>
      <c r="AJ263" s="102">
        <f t="shared" si="552"/>
        <v>0</v>
      </c>
      <c r="AK263" s="102">
        <f t="shared" si="552"/>
        <v>0</v>
      </c>
      <c r="AL263" s="102">
        <f t="shared" si="552"/>
        <v>1</v>
      </c>
      <c r="CL263" s="102">
        <f>CL210/$CK210</f>
        <v>0</v>
      </c>
      <c r="CM263" s="102">
        <f t="shared" ref="CM263:CP263" si="553">CM210/$CK210</f>
        <v>1</v>
      </c>
      <c r="CN263" s="102">
        <f t="shared" si="553"/>
        <v>0</v>
      </c>
      <c r="CO263" s="102">
        <f t="shared" si="553"/>
        <v>1</v>
      </c>
      <c r="CP263" s="102">
        <f t="shared" si="553"/>
        <v>0</v>
      </c>
    </row>
    <row r="264" spans="1:94">
      <c r="A264" s="100">
        <v>2</v>
      </c>
      <c r="B264" s="101" t="s">
        <v>63</v>
      </c>
      <c r="C264" s="14" t="s">
        <v>36</v>
      </c>
      <c r="F264" s="102" t="e">
        <f t="shared" ref="F264:J264" si="554">+F211/$CK211</f>
        <v>#DIV/0!</v>
      </c>
      <c r="G264" s="102" t="e">
        <f t="shared" si="554"/>
        <v>#DIV/0!</v>
      </c>
      <c r="H264" s="102" t="e">
        <f t="shared" si="554"/>
        <v>#DIV/0!</v>
      </c>
      <c r="I264" s="102" t="e">
        <f t="shared" si="554"/>
        <v>#DIV/0!</v>
      </c>
      <c r="J264" s="102" t="e">
        <f t="shared" si="554"/>
        <v>#DIV/0!</v>
      </c>
      <c r="M264" s="102" t="e">
        <f t="shared" ref="M264:Q264" si="555">+M211/$CK211</f>
        <v>#DIV/0!</v>
      </c>
      <c r="N264" s="102" t="e">
        <f t="shared" si="555"/>
        <v>#DIV/0!</v>
      </c>
      <c r="O264" s="102" t="e">
        <f t="shared" si="555"/>
        <v>#DIV/0!</v>
      </c>
      <c r="P264" s="102" t="e">
        <f t="shared" si="555"/>
        <v>#DIV/0!</v>
      </c>
      <c r="Q264" s="102" t="e">
        <f t="shared" si="555"/>
        <v>#DIV/0!</v>
      </c>
      <c r="T264" s="102" t="e">
        <f t="shared" ref="T264:X264" si="556">+T211/$CK211</f>
        <v>#DIV/0!</v>
      </c>
      <c r="U264" s="102" t="e">
        <f t="shared" si="556"/>
        <v>#DIV/0!</v>
      </c>
      <c r="V264" s="102" t="e">
        <f t="shared" si="556"/>
        <v>#DIV/0!</v>
      </c>
      <c r="W264" s="102" t="e">
        <f t="shared" si="556"/>
        <v>#DIV/0!</v>
      </c>
      <c r="X264" s="102" t="e">
        <f t="shared" si="556"/>
        <v>#DIV/0!</v>
      </c>
      <c r="AA264" s="102" t="e">
        <f t="shared" ref="AA264:AE264" si="557">+AA211/$CK211</f>
        <v>#DIV/0!</v>
      </c>
      <c r="AB264" s="102" t="e">
        <f t="shared" si="557"/>
        <v>#DIV/0!</v>
      </c>
      <c r="AC264" s="102" t="e">
        <f t="shared" si="557"/>
        <v>#DIV/0!</v>
      </c>
      <c r="AD264" s="102" t="e">
        <f t="shared" si="557"/>
        <v>#DIV/0!</v>
      </c>
      <c r="AE264" s="102" t="e">
        <f t="shared" si="557"/>
        <v>#DIV/0!</v>
      </c>
      <c r="AH264" s="102" t="e">
        <f t="shared" ref="AH264:AL264" si="558">+AH211/$CK211</f>
        <v>#DIV/0!</v>
      </c>
      <c r="AI264" s="102" t="e">
        <f t="shared" si="558"/>
        <v>#DIV/0!</v>
      </c>
      <c r="AJ264" s="102" t="e">
        <f t="shared" si="558"/>
        <v>#DIV/0!</v>
      </c>
      <c r="AK264" s="102" t="e">
        <f t="shared" si="558"/>
        <v>#DIV/0!</v>
      </c>
      <c r="AL264" s="102" t="e">
        <f t="shared" si="558"/>
        <v>#DIV/0!</v>
      </c>
      <c r="CL264" s="102" t="e">
        <f t="shared" ref="CL264:CP264" si="559">CL211/$CK211</f>
        <v>#DIV/0!</v>
      </c>
      <c r="CM264" s="102" t="e">
        <f t="shared" si="559"/>
        <v>#DIV/0!</v>
      </c>
      <c r="CN264" s="102" t="e">
        <f t="shared" si="559"/>
        <v>#DIV/0!</v>
      </c>
      <c r="CO264" s="102" t="e">
        <f t="shared" si="559"/>
        <v>#DIV/0!</v>
      </c>
      <c r="CP264" s="102" t="e">
        <f t="shared" si="559"/>
        <v>#DIV/0!</v>
      </c>
    </row>
    <row r="265" spans="1:94">
      <c r="A265" s="100">
        <v>3</v>
      </c>
      <c r="B265" s="101" t="s">
        <v>65</v>
      </c>
      <c r="C265" s="14" t="s">
        <v>36</v>
      </c>
      <c r="F265" s="102">
        <f t="shared" ref="F265:J265" si="560">+F212/$CK212</f>
        <v>0</v>
      </c>
      <c r="G265" s="102">
        <f t="shared" si="560"/>
        <v>0</v>
      </c>
      <c r="H265" s="102">
        <f t="shared" si="560"/>
        <v>0.34941388638412985</v>
      </c>
      <c r="I265" s="102">
        <f t="shared" si="560"/>
        <v>0.33453561767357981</v>
      </c>
      <c r="J265" s="102">
        <f t="shared" si="560"/>
        <v>0.31605049594229034</v>
      </c>
      <c r="M265" s="102">
        <f t="shared" ref="M265:Q265" si="561">+M212/$CK212</f>
        <v>0.19251577998196573</v>
      </c>
      <c r="N265" s="102">
        <f t="shared" si="561"/>
        <v>0</v>
      </c>
      <c r="O265" s="102">
        <f t="shared" si="561"/>
        <v>0</v>
      </c>
      <c r="P265" s="102">
        <f t="shared" si="561"/>
        <v>0.34941388638412985</v>
      </c>
      <c r="Q265" s="102">
        <f t="shared" si="561"/>
        <v>0.45807033363390443</v>
      </c>
      <c r="T265" s="102">
        <f t="shared" ref="T265:X265" si="562">+T212/$CK212</f>
        <v>0</v>
      </c>
      <c r="U265" s="102">
        <f t="shared" si="562"/>
        <v>0</v>
      </c>
      <c r="V265" s="102">
        <f t="shared" si="562"/>
        <v>0</v>
      </c>
      <c r="W265" s="102">
        <f t="shared" si="562"/>
        <v>0.34941388638412985</v>
      </c>
      <c r="X265" s="102">
        <f t="shared" si="562"/>
        <v>0.65058611361587015</v>
      </c>
      <c r="AA265" s="102">
        <f t="shared" ref="AA265:AE265" si="563">+AA212/$CK212</f>
        <v>0.26735798016230838</v>
      </c>
      <c r="AB265" s="102">
        <f t="shared" si="563"/>
        <v>0.19251577998196573</v>
      </c>
      <c r="AC265" s="102">
        <f t="shared" si="563"/>
        <v>0</v>
      </c>
      <c r="AD265" s="102">
        <f t="shared" si="563"/>
        <v>0</v>
      </c>
      <c r="AE265" s="102">
        <f t="shared" si="563"/>
        <v>0.54012623985572583</v>
      </c>
      <c r="AH265" s="102">
        <f t="shared" ref="AH265:AL265" si="564">+AH212/$CK212</f>
        <v>0</v>
      </c>
      <c r="AI265" s="102">
        <f t="shared" si="564"/>
        <v>0</v>
      </c>
      <c r="AJ265" s="102">
        <f t="shared" si="564"/>
        <v>0</v>
      </c>
      <c r="AK265" s="102">
        <f t="shared" si="564"/>
        <v>0</v>
      </c>
      <c r="AL265" s="102">
        <f t="shared" si="564"/>
        <v>1</v>
      </c>
      <c r="CL265" s="102">
        <f t="shared" ref="CL265:CP265" si="565">CL212/$CK212</f>
        <v>0</v>
      </c>
      <c r="CM265" s="102">
        <f t="shared" si="565"/>
        <v>0</v>
      </c>
      <c r="CN265" s="102">
        <f t="shared" si="565"/>
        <v>0</v>
      </c>
      <c r="CO265" s="102">
        <f t="shared" si="565"/>
        <v>0</v>
      </c>
      <c r="CP265" s="102">
        <f t="shared" si="565"/>
        <v>0</v>
      </c>
    </row>
    <row r="266" spans="1:94">
      <c r="A266" s="100">
        <v>4</v>
      </c>
      <c r="B266" s="101" t="s">
        <v>14</v>
      </c>
      <c r="C266" s="14" t="s">
        <v>36</v>
      </c>
      <c r="F266" s="102">
        <f t="shared" ref="F266:J266" si="566">+F213/$CK213</f>
        <v>0</v>
      </c>
      <c r="G266" s="102">
        <f t="shared" si="566"/>
        <v>0</v>
      </c>
      <c r="H266" s="102">
        <f t="shared" si="566"/>
        <v>0.9642857142857143</v>
      </c>
      <c r="I266" s="102">
        <f t="shared" si="566"/>
        <v>3.5714285714285712E-2</v>
      </c>
      <c r="J266" s="102">
        <f t="shared" si="566"/>
        <v>0</v>
      </c>
      <c r="M266" s="102">
        <f t="shared" ref="M266:Q266" si="567">+M213/$CK213</f>
        <v>0</v>
      </c>
      <c r="N266" s="102">
        <f t="shared" si="567"/>
        <v>0</v>
      </c>
      <c r="O266" s="102">
        <f t="shared" si="567"/>
        <v>1</v>
      </c>
      <c r="P266" s="102">
        <f t="shared" si="567"/>
        <v>0</v>
      </c>
      <c r="Q266" s="102">
        <f t="shared" si="567"/>
        <v>0</v>
      </c>
      <c r="T266" s="102">
        <f t="shared" ref="T266:X266" si="568">+T213/$CK213</f>
        <v>0</v>
      </c>
      <c r="U266" s="102">
        <f t="shared" si="568"/>
        <v>0</v>
      </c>
      <c r="V266" s="102">
        <f t="shared" si="568"/>
        <v>0.8928571428571429</v>
      </c>
      <c r="W266" s="102">
        <f t="shared" si="568"/>
        <v>0.10714285714285714</v>
      </c>
      <c r="X266" s="102">
        <f t="shared" si="568"/>
        <v>0</v>
      </c>
      <c r="AA266" s="102">
        <f t="shared" ref="AA266:AE266" si="569">+AA213/$CK213</f>
        <v>0</v>
      </c>
      <c r="AB266" s="102">
        <f t="shared" si="569"/>
        <v>0</v>
      </c>
      <c r="AC266" s="102">
        <f t="shared" si="569"/>
        <v>1</v>
      </c>
      <c r="AD266" s="102">
        <f t="shared" si="569"/>
        <v>0</v>
      </c>
      <c r="AE266" s="102">
        <f t="shared" si="569"/>
        <v>0</v>
      </c>
      <c r="AH266" s="102">
        <f t="shared" ref="AH266:AL266" si="570">+AH213/$CK213</f>
        <v>0</v>
      </c>
      <c r="AI266" s="102">
        <f t="shared" si="570"/>
        <v>0</v>
      </c>
      <c r="AJ266" s="102">
        <f t="shared" si="570"/>
        <v>0.8571428571428571</v>
      </c>
      <c r="AK266" s="102">
        <f t="shared" si="570"/>
        <v>0.14285714285714285</v>
      </c>
      <c r="AL266" s="102">
        <f t="shared" si="570"/>
        <v>0</v>
      </c>
      <c r="CL266" s="102">
        <f t="shared" ref="CL266:CP266" si="571">CL213/$CK213</f>
        <v>0</v>
      </c>
      <c r="CM266" s="102">
        <f t="shared" si="571"/>
        <v>0</v>
      </c>
      <c r="CN266" s="102">
        <f t="shared" si="571"/>
        <v>0</v>
      </c>
      <c r="CO266" s="102">
        <f t="shared" si="571"/>
        <v>0</v>
      </c>
      <c r="CP266" s="102">
        <f t="shared" si="571"/>
        <v>0</v>
      </c>
    </row>
    <row r="267" spans="1:94">
      <c r="A267" s="100">
        <v>5</v>
      </c>
      <c r="B267" s="101" t="s">
        <v>15</v>
      </c>
      <c r="C267" s="14" t="s">
        <v>36</v>
      </c>
      <c r="F267" s="102">
        <f t="shared" ref="F267:J267" si="572">+F214/$CK214</f>
        <v>0</v>
      </c>
      <c r="G267" s="102">
        <f t="shared" si="572"/>
        <v>0</v>
      </c>
      <c r="H267" s="102">
        <f t="shared" si="572"/>
        <v>0.52844923763480844</v>
      </c>
      <c r="I267" s="102">
        <f t="shared" si="572"/>
        <v>0.4715507623651915</v>
      </c>
      <c r="J267" s="102">
        <f t="shared" si="572"/>
        <v>0</v>
      </c>
      <c r="M267" s="102">
        <f t="shared" ref="M267:Q267" si="573">+M214/$CK214</f>
        <v>0</v>
      </c>
      <c r="N267" s="102">
        <f t="shared" si="573"/>
        <v>0</v>
      </c>
      <c r="O267" s="102">
        <f t="shared" si="573"/>
        <v>0.60542952770546676</v>
      </c>
      <c r="P267" s="102">
        <f t="shared" si="573"/>
        <v>0.39457047229453329</v>
      </c>
      <c r="Q267" s="102">
        <f t="shared" si="573"/>
        <v>0</v>
      </c>
      <c r="T267" s="102">
        <f t="shared" ref="T267:X267" si="574">+T214/$CK214</f>
        <v>0</v>
      </c>
      <c r="U267" s="102">
        <f t="shared" si="574"/>
        <v>0</v>
      </c>
      <c r="V267" s="102">
        <f t="shared" si="574"/>
        <v>0.50725176645593162</v>
      </c>
      <c r="W267" s="102">
        <f t="shared" si="574"/>
        <v>0.49274823354406844</v>
      </c>
      <c r="X267" s="102">
        <f t="shared" si="574"/>
        <v>0</v>
      </c>
      <c r="AA267" s="102">
        <f t="shared" ref="AA267:AE267" si="575">+AA214/$CK214</f>
        <v>0</v>
      </c>
      <c r="AB267" s="102">
        <f t="shared" si="575"/>
        <v>0</v>
      </c>
      <c r="AC267" s="102">
        <f t="shared" si="575"/>
        <v>0.68129416139828936</v>
      </c>
      <c r="AD267" s="102">
        <f t="shared" si="575"/>
        <v>0.3187058386017107</v>
      </c>
      <c r="AE267" s="102">
        <f t="shared" si="575"/>
        <v>0</v>
      </c>
      <c r="AH267" s="102">
        <f t="shared" ref="AH267:AL267" si="576">+AH214/$CK214</f>
        <v>0</v>
      </c>
      <c r="AI267" s="102">
        <f t="shared" si="576"/>
        <v>0</v>
      </c>
      <c r="AJ267" s="102">
        <f t="shared" si="576"/>
        <v>0.48605429527705468</v>
      </c>
      <c r="AK267" s="102">
        <f t="shared" si="576"/>
        <v>0.51394570472294532</v>
      </c>
      <c r="AL267" s="102">
        <f t="shared" si="576"/>
        <v>0</v>
      </c>
      <c r="CL267" s="102">
        <f t="shared" ref="CL267:CP267" si="577">CL214/$CK214</f>
        <v>0</v>
      </c>
      <c r="CM267" s="102">
        <f t="shared" si="577"/>
        <v>0</v>
      </c>
      <c r="CN267" s="102">
        <f t="shared" si="577"/>
        <v>0</v>
      </c>
      <c r="CO267" s="102">
        <f t="shared" si="577"/>
        <v>0</v>
      </c>
      <c r="CP267" s="102">
        <f t="shared" si="577"/>
        <v>0</v>
      </c>
    </row>
    <row r="268" spans="1:94">
      <c r="A268" s="100">
        <v>6</v>
      </c>
      <c r="B268" s="101" t="s">
        <v>16</v>
      </c>
      <c r="C268" s="14" t="s">
        <v>36</v>
      </c>
      <c r="F268" s="102">
        <f t="shared" ref="F268:J268" si="578">+F215/$CK215</f>
        <v>0</v>
      </c>
      <c r="G268" s="102">
        <f t="shared" si="578"/>
        <v>1</v>
      </c>
      <c r="H268" s="102">
        <f t="shared" si="578"/>
        <v>0</v>
      </c>
      <c r="I268" s="102">
        <f t="shared" si="578"/>
        <v>0</v>
      </c>
      <c r="J268" s="102">
        <f t="shared" si="578"/>
        <v>0</v>
      </c>
      <c r="M268" s="102">
        <f t="shared" ref="M268:Q268" si="579">+M215/$CK215</f>
        <v>0</v>
      </c>
      <c r="N268" s="102">
        <f t="shared" si="579"/>
        <v>1</v>
      </c>
      <c r="O268" s="102">
        <f t="shared" si="579"/>
        <v>0</v>
      </c>
      <c r="P268" s="102">
        <f t="shared" si="579"/>
        <v>0</v>
      </c>
      <c r="Q268" s="102">
        <f t="shared" si="579"/>
        <v>0</v>
      </c>
      <c r="T268" s="102">
        <f t="shared" ref="T268:X268" si="580">+T215/$CK215</f>
        <v>0</v>
      </c>
      <c r="U268" s="102">
        <f t="shared" si="580"/>
        <v>1</v>
      </c>
      <c r="V268" s="102">
        <f t="shared" si="580"/>
        <v>0</v>
      </c>
      <c r="W268" s="102">
        <f t="shared" si="580"/>
        <v>0</v>
      </c>
      <c r="X268" s="102">
        <f t="shared" si="580"/>
        <v>0</v>
      </c>
      <c r="AA268" s="102">
        <f t="shared" ref="AA268:AE268" si="581">+AA215/$CK215</f>
        <v>0</v>
      </c>
      <c r="AB268" s="102">
        <f t="shared" si="581"/>
        <v>1</v>
      </c>
      <c r="AC268" s="102">
        <f t="shared" si="581"/>
        <v>0</v>
      </c>
      <c r="AD268" s="102">
        <f t="shared" si="581"/>
        <v>0</v>
      </c>
      <c r="AE268" s="102">
        <f t="shared" si="581"/>
        <v>0</v>
      </c>
      <c r="AH268" s="102">
        <f t="shared" ref="AH268:AL268" si="582">+AH215/$CK215</f>
        <v>0</v>
      </c>
      <c r="AI268" s="102">
        <f t="shared" si="582"/>
        <v>1</v>
      </c>
      <c r="AJ268" s="102">
        <f t="shared" si="582"/>
        <v>0</v>
      </c>
      <c r="AK268" s="102">
        <f t="shared" si="582"/>
        <v>0</v>
      </c>
      <c r="AL268" s="102">
        <f t="shared" si="582"/>
        <v>0</v>
      </c>
      <c r="CL268" s="102">
        <f t="shared" ref="CL268:CP268" si="583">CL215/$CK215</f>
        <v>0</v>
      </c>
      <c r="CM268" s="102">
        <f t="shared" si="583"/>
        <v>0</v>
      </c>
      <c r="CN268" s="102">
        <f t="shared" si="583"/>
        <v>0</v>
      </c>
      <c r="CO268" s="102">
        <f t="shared" si="583"/>
        <v>0</v>
      </c>
      <c r="CP268" s="102">
        <f t="shared" si="583"/>
        <v>0</v>
      </c>
    </row>
    <row r="269" spans="1:94">
      <c r="A269" s="100">
        <v>7</v>
      </c>
      <c r="B269" s="101" t="s">
        <v>17</v>
      </c>
      <c r="C269" s="14" t="s">
        <v>36</v>
      </c>
      <c r="F269" s="102">
        <f t="shared" ref="F269:J269" si="584">+F216/$CK216</f>
        <v>0</v>
      </c>
      <c r="G269" s="102">
        <f t="shared" si="584"/>
        <v>0.16164383561643836</v>
      </c>
      <c r="H269" s="102">
        <f t="shared" si="584"/>
        <v>0.44109589041095892</v>
      </c>
      <c r="I269" s="102">
        <f t="shared" si="584"/>
        <v>0.39726027397260272</v>
      </c>
      <c r="J269" s="102">
        <f t="shared" si="584"/>
        <v>0</v>
      </c>
      <c r="M269" s="102">
        <f t="shared" ref="M269:Q269" si="585">+M216/$CK216</f>
        <v>0</v>
      </c>
      <c r="N269" s="102">
        <f t="shared" si="585"/>
        <v>0.35890410958904112</v>
      </c>
      <c r="O269" s="102">
        <f t="shared" si="585"/>
        <v>0.38630136986301372</v>
      </c>
      <c r="P269" s="102">
        <f t="shared" si="585"/>
        <v>0.25479452054794521</v>
      </c>
      <c r="Q269" s="102">
        <f t="shared" si="585"/>
        <v>0</v>
      </c>
      <c r="T269" s="102">
        <f t="shared" ref="T269:X269" si="586">+T216/$CK216</f>
        <v>0</v>
      </c>
      <c r="U269" s="102">
        <f t="shared" si="586"/>
        <v>0.12876712328767123</v>
      </c>
      <c r="V269" s="102">
        <f t="shared" si="586"/>
        <v>0.38630136986301372</v>
      </c>
      <c r="W269" s="102">
        <f t="shared" si="586"/>
        <v>0.31780821917808222</v>
      </c>
      <c r="X269" s="102">
        <f t="shared" si="586"/>
        <v>0.16712328767123288</v>
      </c>
      <c r="AA269" s="102">
        <f t="shared" ref="AA269:AE269" si="587">+AA216/$CK216</f>
        <v>0</v>
      </c>
      <c r="AB269" s="102">
        <f t="shared" si="587"/>
        <v>0.60547945205479448</v>
      </c>
      <c r="AC269" s="102">
        <f t="shared" si="587"/>
        <v>0.32876712328767121</v>
      </c>
      <c r="AD269" s="102">
        <f t="shared" si="587"/>
        <v>6.575342465753424E-2</v>
      </c>
      <c r="AE269" s="102">
        <f t="shared" si="587"/>
        <v>0</v>
      </c>
      <c r="AH269" s="102">
        <f t="shared" ref="AH269:AL269" si="588">+AH216/$CK216</f>
        <v>0</v>
      </c>
      <c r="AI269" s="102">
        <f t="shared" si="588"/>
        <v>9.5890410958904104E-2</v>
      </c>
      <c r="AJ269" s="102">
        <f t="shared" si="588"/>
        <v>0.32876712328767121</v>
      </c>
      <c r="AK269" s="102">
        <f t="shared" si="588"/>
        <v>0.24109589041095891</v>
      </c>
      <c r="AL269" s="102">
        <f t="shared" si="588"/>
        <v>0.33424657534246577</v>
      </c>
      <c r="CL269" s="102">
        <f t="shared" ref="CL269:CP269" si="589">CL216/$CK216</f>
        <v>0</v>
      </c>
      <c r="CM269" s="102">
        <f t="shared" si="589"/>
        <v>0</v>
      </c>
      <c r="CN269" s="102">
        <f t="shared" si="589"/>
        <v>0</v>
      </c>
      <c r="CO269" s="102">
        <f t="shared" si="589"/>
        <v>0</v>
      </c>
      <c r="CP269" s="102">
        <f t="shared" si="589"/>
        <v>0</v>
      </c>
    </row>
    <row r="270" spans="1:94">
      <c r="A270" s="100">
        <v>8</v>
      </c>
      <c r="B270" s="101" t="s">
        <v>50</v>
      </c>
      <c r="C270" s="14" t="s">
        <v>36</v>
      </c>
      <c r="F270" s="102">
        <f t="shared" ref="F270:J270" si="590">+F217/$CK217</f>
        <v>0</v>
      </c>
      <c r="G270" s="102">
        <f t="shared" si="590"/>
        <v>0.73132262697480066</v>
      </c>
      <c r="H270" s="102">
        <f t="shared" si="590"/>
        <v>0.20403446925186056</v>
      </c>
      <c r="I270" s="102">
        <f t="shared" si="590"/>
        <v>4.9797623710667184E-2</v>
      </c>
      <c r="J270" s="102">
        <f t="shared" si="590"/>
        <v>1.4766940853897374E-2</v>
      </c>
      <c r="M270" s="102">
        <f t="shared" ref="M270:Q270" si="591">+M217/$CK217</f>
        <v>0</v>
      </c>
      <c r="N270" s="102">
        <f t="shared" si="591"/>
        <v>0.90742916829873344</v>
      </c>
      <c r="O270" s="102">
        <f t="shared" si="591"/>
        <v>7.7686382034208107E-2</v>
      </c>
      <c r="P270" s="102">
        <f t="shared" si="591"/>
        <v>1.475388431910171E-2</v>
      </c>
      <c r="Q270" s="102">
        <f t="shared" si="591"/>
        <v>0</v>
      </c>
      <c r="T270" s="102">
        <f t="shared" ref="T270:X270" si="592">+T217/$CK217</f>
        <v>0</v>
      </c>
      <c r="U270" s="102">
        <f t="shared" si="592"/>
        <v>0.42903773338555945</v>
      </c>
      <c r="V270" s="102">
        <f t="shared" si="592"/>
        <v>0.36297166731949337</v>
      </c>
      <c r="W270" s="102">
        <f t="shared" si="592"/>
        <v>0.14336075205640422</v>
      </c>
      <c r="X270" s="102">
        <f t="shared" si="592"/>
        <v>6.4629847238542884E-2</v>
      </c>
      <c r="AA270" s="102">
        <f t="shared" ref="AA270:AE270" si="593">+AA217/$CK217</f>
        <v>0</v>
      </c>
      <c r="AB270" s="102">
        <f t="shared" si="593"/>
        <v>0.97401749575662611</v>
      </c>
      <c r="AC270" s="102">
        <f t="shared" si="593"/>
        <v>2.5851938895417155E-2</v>
      </c>
      <c r="AD270" s="102">
        <f t="shared" si="593"/>
        <v>0</v>
      </c>
      <c r="AE270" s="102">
        <f t="shared" si="593"/>
        <v>0</v>
      </c>
      <c r="AH270" s="102">
        <f t="shared" ref="AH270:AL270" si="594">+AH217/$CK217</f>
        <v>0</v>
      </c>
      <c r="AI270" s="102">
        <f t="shared" si="594"/>
        <v>0.16999608303956126</v>
      </c>
      <c r="AJ270" s="102">
        <f t="shared" si="594"/>
        <v>0.58819689254471852</v>
      </c>
      <c r="AK270" s="102">
        <f t="shared" si="594"/>
        <v>0.17717717717717715</v>
      </c>
      <c r="AL270" s="102">
        <f t="shared" si="594"/>
        <v>6.4629847238542884E-2</v>
      </c>
      <c r="CL270" s="102">
        <f t="shared" ref="CL270:CP270" si="595">CL217/$CK217</f>
        <v>7.8339208774365427E-5</v>
      </c>
      <c r="CM270" s="102">
        <f t="shared" si="595"/>
        <v>1.3056534795683042E-4</v>
      </c>
      <c r="CN270" s="102">
        <f t="shared" si="595"/>
        <v>0</v>
      </c>
      <c r="CO270" s="102">
        <f t="shared" si="595"/>
        <v>1.3056534795683042E-4</v>
      </c>
      <c r="CP270" s="102">
        <f t="shared" si="595"/>
        <v>0</v>
      </c>
    </row>
    <row r="271" spans="1:94">
      <c r="A271" s="100">
        <v>9</v>
      </c>
      <c r="B271" s="101" t="s">
        <v>51</v>
      </c>
      <c r="C271" s="14" t="s">
        <v>36</v>
      </c>
      <c r="F271" s="102">
        <f t="shared" ref="F271:J271" si="596">+F218/$CK218</f>
        <v>0</v>
      </c>
      <c r="G271" s="102">
        <f t="shared" si="596"/>
        <v>0</v>
      </c>
      <c r="H271" s="102">
        <f t="shared" si="596"/>
        <v>1</v>
      </c>
      <c r="I271" s="102">
        <f t="shared" si="596"/>
        <v>0</v>
      </c>
      <c r="J271" s="102">
        <f t="shared" si="596"/>
        <v>0</v>
      </c>
      <c r="M271" s="102">
        <f t="shared" ref="M271:Q271" si="597">+M218/$CK218</f>
        <v>0</v>
      </c>
      <c r="N271" s="102">
        <f t="shared" si="597"/>
        <v>0</v>
      </c>
      <c r="O271" s="102">
        <f t="shared" si="597"/>
        <v>0.43081452404317955</v>
      </c>
      <c r="P271" s="102">
        <f t="shared" si="597"/>
        <v>0.56869479882237484</v>
      </c>
      <c r="Q271" s="102">
        <f t="shared" si="597"/>
        <v>0</v>
      </c>
      <c r="T271" s="102">
        <f t="shared" ref="T271:X271" si="598">+T218/$CK218</f>
        <v>0</v>
      </c>
      <c r="U271" s="102">
        <f t="shared" si="598"/>
        <v>0</v>
      </c>
      <c r="V271" s="102">
        <f t="shared" si="598"/>
        <v>0.59996310566318201</v>
      </c>
      <c r="W271" s="102">
        <f t="shared" si="598"/>
        <v>0.39997540377545471</v>
      </c>
      <c r="X271" s="102">
        <f t="shared" si="598"/>
        <v>0</v>
      </c>
      <c r="AA271" s="102">
        <f t="shared" ref="AA271:AE271" si="599">+AA218/$CK218</f>
        <v>0</v>
      </c>
      <c r="AB271" s="102">
        <f t="shared" si="599"/>
        <v>0</v>
      </c>
      <c r="AC271" s="102">
        <f t="shared" si="599"/>
        <v>0.60200379649877112</v>
      </c>
      <c r="AD271" s="102">
        <f t="shared" si="599"/>
        <v>0.39793471293986565</v>
      </c>
      <c r="AE271" s="102">
        <f t="shared" si="599"/>
        <v>0</v>
      </c>
      <c r="AH271" s="102">
        <f t="shared" ref="AH271:AL271" si="600">+AH218/$CK218</f>
        <v>0</v>
      </c>
      <c r="AI271" s="102">
        <f t="shared" si="600"/>
        <v>0</v>
      </c>
      <c r="AJ271" s="102">
        <f t="shared" si="600"/>
        <v>0.299981552831591</v>
      </c>
      <c r="AK271" s="102">
        <f t="shared" si="600"/>
        <v>0.39997540377545476</v>
      </c>
      <c r="AL271" s="102">
        <f t="shared" si="600"/>
        <v>0.299981552831591</v>
      </c>
      <c r="CL271" s="102">
        <f t="shared" ref="CL271:CP271" si="601">CL218/$CK218</f>
        <v>0</v>
      </c>
      <c r="CM271" s="102">
        <f t="shared" si="601"/>
        <v>4.9067713444564637E-4</v>
      </c>
      <c r="CN271" s="102">
        <f t="shared" si="601"/>
        <v>6.1490561363280576E-5</v>
      </c>
      <c r="CO271" s="102">
        <f t="shared" si="601"/>
        <v>6.1490561363280576E-5</v>
      </c>
      <c r="CP271" s="102">
        <f t="shared" si="601"/>
        <v>6.1490561363141107E-5</v>
      </c>
    </row>
    <row r="272" spans="1:94">
      <c r="A272" s="100">
        <v>10</v>
      </c>
      <c r="B272" s="101" t="s">
        <v>46</v>
      </c>
      <c r="C272" s="14" t="s">
        <v>36</v>
      </c>
      <c r="F272" s="102">
        <f t="shared" ref="F272:J272" si="602">+F219/$CK219</f>
        <v>0</v>
      </c>
      <c r="G272" s="102">
        <f t="shared" si="602"/>
        <v>0.53036437246963564</v>
      </c>
      <c r="H272" s="102">
        <f t="shared" si="602"/>
        <v>0.46963562753036436</v>
      </c>
      <c r="I272" s="102">
        <f t="shared" si="602"/>
        <v>0</v>
      </c>
      <c r="J272" s="102">
        <f t="shared" si="602"/>
        <v>0</v>
      </c>
      <c r="M272" s="102">
        <f t="shared" ref="M272:Q272" si="603">+M219/$CK219</f>
        <v>0</v>
      </c>
      <c r="N272" s="102">
        <f t="shared" si="603"/>
        <v>0.63967611336032393</v>
      </c>
      <c r="O272" s="102">
        <f t="shared" si="603"/>
        <v>0.36032388663967613</v>
      </c>
      <c r="P272" s="102">
        <f t="shared" si="603"/>
        <v>0</v>
      </c>
      <c r="Q272" s="102">
        <f t="shared" si="603"/>
        <v>0</v>
      </c>
      <c r="T272" s="102">
        <f t="shared" ref="T272:X272" si="604">+T219/$CK219</f>
        <v>0</v>
      </c>
      <c r="U272" s="102">
        <f t="shared" si="604"/>
        <v>0.26720647773279355</v>
      </c>
      <c r="V272" s="102">
        <f t="shared" si="604"/>
        <v>0.49797570850202427</v>
      </c>
      <c r="W272" s="102">
        <f t="shared" si="604"/>
        <v>0.23481781376518218</v>
      </c>
      <c r="X272" s="102">
        <f t="shared" si="604"/>
        <v>0</v>
      </c>
      <c r="AA272" s="102">
        <f t="shared" ref="AA272:AE272" si="605">+AA219/$CK219</f>
        <v>0</v>
      </c>
      <c r="AB272" s="102">
        <f t="shared" si="605"/>
        <v>0.72064777327935226</v>
      </c>
      <c r="AC272" s="102">
        <f t="shared" si="605"/>
        <v>0.2793522267206478</v>
      </c>
      <c r="AD272" s="102">
        <f t="shared" si="605"/>
        <v>0</v>
      </c>
      <c r="AE272" s="102">
        <f t="shared" si="605"/>
        <v>0</v>
      </c>
      <c r="AH272" s="102">
        <f t="shared" ref="AH272:AL272" si="606">+AH219/$CK219</f>
        <v>0</v>
      </c>
      <c r="AI272" s="102">
        <f t="shared" si="606"/>
        <v>0.13360323886639677</v>
      </c>
      <c r="AJ272" s="102">
        <f t="shared" si="606"/>
        <v>0.38461538461538464</v>
      </c>
      <c r="AK272" s="102">
        <f t="shared" si="606"/>
        <v>0.36437246963562753</v>
      </c>
      <c r="AL272" s="102">
        <f t="shared" si="606"/>
        <v>0.11740890688259109</v>
      </c>
      <c r="CL272" s="102">
        <f t="shared" ref="CL272:CP272" si="607">CL219/$CK219</f>
        <v>0</v>
      </c>
      <c r="CM272" s="102">
        <f t="shared" si="607"/>
        <v>0</v>
      </c>
      <c r="CN272" s="102">
        <f t="shared" si="607"/>
        <v>0</v>
      </c>
      <c r="CO272" s="102">
        <f t="shared" si="607"/>
        <v>0</v>
      </c>
      <c r="CP272" s="102">
        <f t="shared" si="607"/>
        <v>0</v>
      </c>
    </row>
    <row r="273" spans="1:94">
      <c r="A273" s="100">
        <v>11</v>
      </c>
      <c r="B273" s="101" t="s">
        <v>64</v>
      </c>
      <c r="C273" s="14" t="s">
        <v>36</v>
      </c>
      <c r="F273" s="102">
        <f t="shared" ref="F273:J273" si="608">+F220/$CK220</f>
        <v>0</v>
      </c>
      <c r="G273" s="102">
        <f t="shared" si="608"/>
        <v>0.33333333333333331</v>
      </c>
      <c r="H273" s="102">
        <f t="shared" si="608"/>
        <v>0.66666666666666663</v>
      </c>
      <c r="I273" s="102">
        <f t="shared" si="608"/>
        <v>0</v>
      </c>
      <c r="J273" s="102">
        <f t="shared" si="608"/>
        <v>0</v>
      </c>
      <c r="M273" s="102">
        <f t="shared" ref="M273:Q273" si="609">+M220/$CK220</f>
        <v>0</v>
      </c>
      <c r="N273" s="102">
        <f t="shared" si="609"/>
        <v>0.33333333333333331</v>
      </c>
      <c r="O273" s="102">
        <f t="shared" si="609"/>
        <v>0.66666666666666663</v>
      </c>
      <c r="P273" s="102">
        <f t="shared" si="609"/>
        <v>0</v>
      </c>
      <c r="Q273" s="102">
        <f t="shared" si="609"/>
        <v>0</v>
      </c>
      <c r="T273" s="102">
        <f t="shared" ref="T273:X273" si="610">+T220/$CK220</f>
        <v>0</v>
      </c>
      <c r="U273" s="102">
        <f t="shared" si="610"/>
        <v>8.1300813008130079E-2</v>
      </c>
      <c r="V273" s="102">
        <f t="shared" si="610"/>
        <v>0.82926829268292679</v>
      </c>
      <c r="W273" s="102">
        <f t="shared" si="610"/>
        <v>8.943089430894309E-2</v>
      </c>
      <c r="X273" s="102">
        <f t="shared" si="610"/>
        <v>0</v>
      </c>
      <c r="AA273" s="102">
        <f t="shared" ref="AA273:AE273" si="611">+AA220/$CK220</f>
        <v>0</v>
      </c>
      <c r="AB273" s="102">
        <f t="shared" si="611"/>
        <v>0.33333333333333331</v>
      </c>
      <c r="AC273" s="102">
        <f t="shared" si="611"/>
        <v>0.66666666666666663</v>
      </c>
      <c r="AD273" s="102">
        <f t="shared" si="611"/>
        <v>0</v>
      </c>
      <c r="AE273" s="102">
        <f t="shared" si="611"/>
        <v>0</v>
      </c>
      <c r="AH273" s="102">
        <f t="shared" ref="AH273:AL273" si="612">+AH220/$CK220</f>
        <v>0</v>
      </c>
      <c r="AI273" s="102">
        <f t="shared" si="612"/>
        <v>0</v>
      </c>
      <c r="AJ273" s="102">
        <f t="shared" si="612"/>
        <v>0.78048780487804881</v>
      </c>
      <c r="AK273" s="102">
        <f t="shared" si="612"/>
        <v>0.21138211382113822</v>
      </c>
      <c r="AL273" s="102">
        <f t="shared" si="612"/>
        <v>8.130081300813009E-3</v>
      </c>
      <c r="CL273" s="102">
        <f t="shared" ref="CL273:CP273" si="613">CL220/$CK220</f>
        <v>0</v>
      </c>
      <c r="CM273" s="102">
        <f t="shared" si="613"/>
        <v>0</v>
      </c>
      <c r="CN273" s="102">
        <f t="shared" si="613"/>
        <v>0</v>
      </c>
      <c r="CO273" s="102">
        <f t="shared" si="613"/>
        <v>0</v>
      </c>
      <c r="CP273" s="102">
        <f t="shared" si="613"/>
        <v>0</v>
      </c>
    </row>
    <row r="274" spans="1:94">
      <c r="A274" s="100">
        <v>12</v>
      </c>
      <c r="B274" s="101" t="s">
        <v>66</v>
      </c>
      <c r="C274" s="14" t="s">
        <v>36</v>
      </c>
      <c r="F274" s="102">
        <f t="shared" ref="F274:J274" si="614">+F221/$CK221</f>
        <v>4.0241448692152921E-3</v>
      </c>
      <c r="G274" s="102">
        <f t="shared" si="614"/>
        <v>0.34808853118712274</v>
      </c>
      <c r="H274" s="102">
        <f t="shared" si="614"/>
        <v>0.44869215291750503</v>
      </c>
      <c r="I274" s="102">
        <f t="shared" si="614"/>
        <v>0.19517102615694165</v>
      </c>
      <c r="J274" s="102">
        <f t="shared" si="614"/>
        <v>4.0241448692152921E-3</v>
      </c>
      <c r="M274" s="102">
        <f t="shared" ref="M274:Q274" si="615">+M221/$CK221</f>
        <v>4.0241448692152921E-3</v>
      </c>
      <c r="N274" s="102">
        <f t="shared" si="615"/>
        <v>0.21327967806841047</v>
      </c>
      <c r="O274" s="102">
        <f t="shared" si="615"/>
        <v>0.61971830985915488</v>
      </c>
      <c r="P274" s="102">
        <f t="shared" si="615"/>
        <v>0.12877263581488935</v>
      </c>
      <c r="Q274" s="102">
        <f t="shared" si="615"/>
        <v>0</v>
      </c>
      <c r="T274" s="102">
        <f t="shared" ref="T274:X274" si="616">+T221/$CK221</f>
        <v>4.0241448692152921E-3</v>
      </c>
      <c r="U274" s="102">
        <f t="shared" si="616"/>
        <v>8.651911468812877E-2</v>
      </c>
      <c r="V274" s="102">
        <f t="shared" si="616"/>
        <v>0.61971830985915488</v>
      </c>
      <c r="W274" s="102">
        <f t="shared" si="616"/>
        <v>0.16901408450704225</v>
      </c>
      <c r="X274" s="102">
        <f t="shared" si="616"/>
        <v>0.12072434607645875</v>
      </c>
      <c r="AA274" s="102">
        <f t="shared" ref="AA274:AE274" si="617">+AA221/$CK221</f>
        <v>0</v>
      </c>
      <c r="AB274" s="102">
        <f t="shared" si="617"/>
        <v>0.30985915492957744</v>
      </c>
      <c r="AC274" s="102">
        <f t="shared" si="617"/>
        <v>0.58148893360160969</v>
      </c>
      <c r="AD274" s="102">
        <f t="shared" si="617"/>
        <v>3.0181086519114688E-2</v>
      </c>
      <c r="AE274" s="102">
        <f t="shared" si="617"/>
        <v>0</v>
      </c>
      <c r="AH274" s="102">
        <f t="shared" ref="AH274:AL274" si="618">+AH221/$CK221</f>
        <v>0</v>
      </c>
      <c r="AI274" s="102">
        <f t="shared" si="618"/>
        <v>4.0241448692152921E-3</v>
      </c>
      <c r="AJ274" s="102">
        <f t="shared" si="618"/>
        <v>0.58148893360160969</v>
      </c>
      <c r="AK274" s="102">
        <f t="shared" si="618"/>
        <v>0.19315895372233399</v>
      </c>
      <c r="AL274" s="102">
        <f t="shared" si="618"/>
        <v>0.22132796780684105</v>
      </c>
      <c r="CL274" s="102">
        <f t="shared" ref="CL274:CP274" si="619">CL221/$CK221</f>
        <v>0</v>
      </c>
      <c r="CM274" s="102">
        <f t="shared" si="619"/>
        <v>3.4205231388329982E-2</v>
      </c>
      <c r="CN274" s="102">
        <f t="shared" si="619"/>
        <v>0</v>
      </c>
      <c r="CO274" s="102">
        <f t="shared" si="619"/>
        <v>7.847082494969819E-2</v>
      </c>
      <c r="CP274" s="102">
        <f t="shared" si="619"/>
        <v>0</v>
      </c>
    </row>
    <row r="275" spans="1:94">
      <c r="A275" s="100">
        <v>13</v>
      </c>
      <c r="B275" s="101" t="s">
        <v>18</v>
      </c>
      <c r="C275" s="14" t="s">
        <v>36</v>
      </c>
      <c r="F275" s="102">
        <f t="shared" ref="F275:J275" si="620">+F222/$CK222</f>
        <v>0.10134413972153526</v>
      </c>
      <c r="G275" s="102">
        <f t="shared" si="620"/>
        <v>0</v>
      </c>
      <c r="H275" s="102">
        <f t="shared" si="620"/>
        <v>0</v>
      </c>
      <c r="I275" s="102">
        <f t="shared" si="620"/>
        <v>0</v>
      </c>
      <c r="J275" s="102">
        <f t="shared" si="620"/>
        <v>0.89865586027846467</v>
      </c>
      <c r="M275" s="102">
        <f t="shared" ref="M275:Q275" si="621">+M222/$CK222</f>
        <v>0.28695636819482145</v>
      </c>
      <c r="N275" s="102">
        <f t="shared" si="621"/>
        <v>0</v>
      </c>
      <c r="O275" s="102">
        <f t="shared" si="621"/>
        <v>0</v>
      </c>
      <c r="P275" s="102">
        <f t="shared" si="621"/>
        <v>0</v>
      </c>
      <c r="Q275" s="102">
        <f t="shared" si="621"/>
        <v>0.71304363180517871</v>
      </c>
      <c r="T275" s="102">
        <f t="shared" ref="T275:X275" si="622">+T222/$CK222</f>
        <v>0.10134413972153526</v>
      </c>
      <c r="U275" s="102">
        <f t="shared" si="622"/>
        <v>0</v>
      </c>
      <c r="V275" s="102">
        <f t="shared" si="622"/>
        <v>0</v>
      </c>
      <c r="W275" s="102">
        <f t="shared" si="622"/>
        <v>0</v>
      </c>
      <c r="X275" s="102">
        <f t="shared" si="622"/>
        <v>0.89865586027846467</v>
      </c>
      <c r="AA275" s="102">
        <f t="shared" ref="AA275:AE275" si="623">+AA222/$CK222</f>
        <v>0.47256859666810752</v>
      </c>
      <c r="AB275" s="102">
        <f t="shared" si="623"/>
        <v>0</v>
      </c>
      <c r="AC275" s="102">
        <f t="shared" si="623"/>
        <v>0</v>
      </c>
      <c r="AD275" s="102">
        <f t="shared" si="623"/>
        <v>0</v>
      </c>
      <c r="AE275" s="102">
        <f t="shared" si="623"/>
        <v>0.52743140333189242</v>
      </c>
      <c r="AH275" s="102">
        <f t="shared" ref="AH275:AL275" si="624">+AH222/$CK222</f>
        <v>0.10134413972153526</v>
      </c>
      <c r="AI275" s="102">
        <f t="shared" si="624"/>
        <v>0</v>
      </c>
      <c r="AJ275" s="102">
        <f t="shared" si="624"/>
        <v>0</v>
      </c>
      <c r="AK275" s="102">
        <f t="shared" si="624"/>
        <v>0</v>
      </c>
      <c r="AL275" s="102">
        <f t="shared" si="624"/>
        <v>0.89865586027846467</v>
      </c>
      <c r="CL275" s="102">
        <f t="shared" ref="CL275:CP275" si="625">CL222/$CK222</f>
        <v>0</v>
      </c>
      <c r="CM275" s="102">
        <f t="shared" si="625"/>
        <v>0</v>
      </c>
      <c r="CN275" s="102">
        <f t="shared" si="625"/>
        <v>0</v>
      </c>
      <c r="CO275" s="102">
        <f t="shared" si="625"/>
        <v>0</v>
      </c>
      <c r="CP275" s="102">
        <f t="shared" si="625"/>
        <v>0</v>
      </c>
    </row>
    <row r="276" spans="1:94">
      <c r="A276" s="100">
        <v>14</v>
      </c>
      <c r="B276" s="101" t="s">
        <v>19</v>
      </c>
      <c r="C276" s="14" t="s">
        <v>36</v>
      </c>
      <c r="F276" s="102">
        <f t="shared" ref="F276:J276" si="626">+F223/$CK223</f>
        <v>0.83282786686391397</v>
      </c>
      <c r="G276" s="102">
        <f t="shared" si="626"/>
        <v>6.9528773651566615E-3</v>
      </c>
      <c r="H276" s="102">
        <f t="shared" si="626"/>
        <v>0</v>
      </c>
      <c r="I276" s="102">
        <f t="shared" si="626"/>
        <v>0</v>
      </c>
      <c r="J276" s="102">
        <f t="shared" si="626"/>
        <v>0</v>
      </c>
      <c r="M276" s="102">
        <f t="shared" ref="M276:Q276" si="627">+M223/$CK223</f>
        <v>0.91293749474937869</v>
      </c>
      <c r="N276" s="102">
        <f t="shared" si="627"/>
        <v>6.9528773651566615E-3</v>
      </c>
      <c r="O276" s="102">
        <f t="shared" si="627"/>
        <v>0</v>
      </c>
      <c r="P276" s="102">
        <f t="shared" si="627"/>
        <v>0</v>
      </c>
      <c r="Q276" s="102">
        <f t="shared" si="627"/>
        <v>0</v>
      </c>
      <c r="T276" s="102">
        <f t="shared" ref="T276:X276" si="628">+T223/$CK223</f>
        <v>0.83282786686391397</v>
      </c>
      <c r="U276" s="102">
        <f t="shared" si="628"/>
        <v>6.9528773651566615E-3</v>
      </c>
      <c r="V276" s="102">
        <f t="shared" si="628"/>
        <v>0</v>
      </c>
      <c r="W276" s="102">
        <f t="shared" si="628"/>
        <v>0</v>
      </c>
      <c r="X276" s="102">
        <f t="shared" si="628"/>
        <v>0</v>
      </c>
      <c r="AA276" s="102">
        <f t="shared" ref="AA276:AE276" si="629">+AA223/$CK223</f>
        <v>0.9930471226348434</v>
      </c>
      <c r="AB276" s="102">
        <f t="shared" si="629"/>
        <v>6.9528773651566615E-3</v>
      </c>
      <c r="AC276" s="102">
        <f t="shared" si="629"/>
        <v>0</v>
      </c>
      <c r="AD276" s="102">
        <f t="shared" si="629"/>
        <v>0</v>
      </c>
      <c r="AE276" s="102">
        <f t="shared" si="629"/>
        <v>0</v>
      </c>
      <c r="AH276" s="102">
        <f t="shared" ref="AH276:AL276" si="630">+AH223/$CK223</f>
        <v>0.83282786686391397</v>
      </c>
      <c r="AI276" s="102">
        <f t="shared" si="630"/>
        <v>6.9528773651566615E-3</v>
      </c>
      <c r="AJ276" s="102">
        <f t="shared" si="630"/>
        <v>0</v>
      </c>
      <c r="AK276" s="102">
        <f t="shared" si="630"/>
        <v>0</v>
      </c>
      <c r="AL276" s="102">
        <f t="shared" si="630"/>
        <v>0</v>
      </c>
      <c r="CL276" s="102">
        <f t="shared" ref="CL276:CP276" si="631">CL223/$CK223</f>
        <v>0.16021925577092944</v>
      </c>
      <c r="CM276" s="102">
        <f t="shared" si="631"/>
        <v>8.0109627885464718E-2</v>
      </c>
      <c r="CN276" s="102">
        <f t="shared" si="631"/>
        <v>0.16021925577092944</v>
      </c>
      <c r="CO276" s="102">
        <f t="shared" si="631"/>
        <v>0</v>
      </c>
      <c r="CP276" s="102">
        <f t="shared" si="631"/>
        <v>0.16021925577092944</v>
      </c>
    </row>
    <row r="277" spans="1:94">
      <c r="A277" s="100">
        <v>15</v>
      </c>
      <c r="B277" s="101" t="s">
        <v>20</v>
      </c>
      <c r="C277" s="14" t="s">
        <v>36</v>
      </c>
      <c r="F277" s="102">
        <f t="shared" ref="F277:J277" si="632">+F224/$CK224</f>
        <v>0</v>
      </c>
      <c r="G277" s="102">
        <f t="shared" si="632"/>
        <v>0.27341519663670233</v>
      </c>
      <c r="H277" s="102">
        <f t="shared" si="632"/>
        <v>0.72658480336329767</v>
      </c>
      <c r="I277" s="102">
        <f t="shared" si="632"/>
        <v>0</v>
      </c>
      <c r="J277" s="102">
        <f t="shared" si="632"/>
        <v>0</v>
      </c>
      <c r="M277" s="102">
        <f t="shared" ref="M277:Q277" si="633">+M224/$CK224</f>
        <v>0</v>
      </c>
      <c r="N277" s="102">
        <f t="shared" si="633"/>
        <v>0.27341519663670233</v>
      </c>
      <c r="O277" s="102">
        <f t="shared" si="633"/>
        <v>0.60966915773067276</v>
      </c>
      <c r="P277" s="102">
        <f t="shared" si="633"/>
        <v>0</v>
      </c>
      <c r="Q277" s="102">
        <f t="shared" si="633"/>
        <v>0</v>
      </c>
      <c r="T277" s="102">
        <f t="shared" ref="T277:X277" si="634">+T224/$CK224</f>
        <v>0</v>
      </c>
      <c r="U277" s="102">
        <f t="shared" si="634"/>
        <v>0.27341519663670233</v>
      </c>
      <c r="V277" s="102">
        <f t="shared" si="634"/>
        <v>0.72658480336329767</v>
      </c>
      <c r="W277" s="102">
        <f t="shared" si="634"/>
        <v>0</v>
      </c>
      <c r="X277" s="102">
        <f t="shared" si="634"/>
        <v>0</v>
      </c>
      <c r="AA277" s="102">
        <f t="shared" ref="AA277:AE277" si="635">+AA224/$CK224</f>
        <v>0</v>
      </c>
      <c r="AB277" s="102">
        <f t="shared" si="635"/>
        <v>0.27341519663670233</v>
      </c>
      <c r="AC277" s="102">
        <f t="shared" si="635"/>
        <v>0.49275351209804791</v>
      </c>
      <c r="AD277" s="102">
        <f t="shared" si="635"/>
        <v>0</v>
      </c>
      <c r="AE277" s="102">
        <f t="shared" si="635"/>
        <v>0</v>
      </c>
      <c r="AH277" s="102">
        <f t="shared" ref="AH277:AL277" si="636">+AH224/$CK224</f>
        <v>0</v>
      </c>
      <c r="AI277" s="102">
        <f t="shared" si="636"/>
        <v>0.27341519663670233</v>
      </c>
      <c r="AJ277" s="102">
        <f t="shared" si="636"/>
        <v>0.72658480336329767</v>
      </c>
      <c r="AK277" s="102">
        <f t="shared" si="636"/>
        <v>0</v>
      </c>
      <c r="AL277" s="102">
        <f t="shared" si="636"/>
        <v>0</v>
      </c>
      <c r="CL277" s="102">
        <f t="shared" ref="CL277:CP277" si="637">CL224/$CK224</f>
        <v>0</v>
      </c>
      <c r="CM277" s="102">
        <f t="shared" si="637"/>
        <v>0.11691564563262488</v>
      </c>
      <c r="CN277" s="102">
        <f t="shared" si="637"/>
        <v>0</v>
      </c>
      <c r="CO277" s="102">
        <f t="shared" si="637"/>
        <v>0.23383129126524976</v>
      </c>
      <c r="CP277" s="102">
        <f t="shared" si="637"/>
        <v>0</v>
      </c>
    </row>
    <row r="278" spans="1:94">
      <c r="A278" s="100">
        <v>16</v>
      </c>
      <c r="B278" s="101" t="s">
        <v>21</v>
      </c>
      <c r="C278" s="14" t="s">
        <v>36</v>
      </c>
      <c r="F278" s="102">
        <f t="shared" ref="F278:J278" si="638">+F225/$CK225</f>
        <v>7.7519379844961239E-2</v>
      </c>
      <c r="G278" s="102">
        <f t="shared" si="638"/>
        <v>0</v>
      </c>
      <c r="H278" s="102">
        <f t="shared" si="638"/>
        <v>0</v>
      </c>
      <c r="I278" s="102">
        <f t="shared" si="638"/>
        <v>0</v>
      </c>
      <c r="J278" s="102">
        <f t="shared" si="638"/>
        <v>0.92248062015503873</v>
      </c>
      <c r="M278" s="102">
        <f t="shared" ref="M278:Q278" si="639">+M225/$CK225</f>
        <v>0.23255813953488372</v>
      </c>
      <c r="N278" s="102">
        <f t="shared" si="639"/>
        <v>0</v>
      </c>
      <c r="O278" s="102">
        <f t="shared" si="639"/>
        <v>0</v>
      </c>
      <c r="P278" s="102">
        <f t="shared" si="639"/>
        <v>0</v>
      </c>
      <c r="Q278" s="102">
        <f t="shared" si="639"/>
        <v>0.76744186046511631</v>
      </c>
      <c r="T278" s="102">
        <f t="shared" ref="T278:X278" si="640">+T225/$CK225</f>
        <v>7.7519379844961239E-2</v>
      </c>
      <c r="U278" s="102">
        <f t="shared" si="640"/>
        <v>0</v>
      </c>
      <c r="V278" s="102">
        <f t="shared" si="640"/>
        <v>0</v>
      </c>
      <c r="W278" s="102">
        <f t="shared" si="640"/>
        <v>0</v>
      </c>
      <c r="X278" s="102">
        <f t="shared" si="640"/>
        <v>0.92248062015503873</v>
      </c>
      <c r="AA278" s="102">
        <f t="shared" ref="AA278:AE278" si="641">+AA225/$CK225</f>
        <v>0.38759689922480622</v>
      </c>
      <c r="AB278" s="102">
        <f t="shared" si="641"/>
        <v>0</v>
      </c>
      <c r="AC278" s="102">
        <f t="shared" si="641"/>
        <v>0</v>
      </c>
      <c r="AD278" s="102">
        <f t="shared" si="641"/>
        <v>0</v>
      </c>
      <c r="AE278" s="102">
        <f t="shared" si="641"/>
        <v>0.61240310077519378</v>
      </c>
      <c r="AH278" s="102">
        <f t="shared" ref="AH278:AL278" si="642">+AH225/$CK225</f>
        <v>7.7519379844961239E-2</v>
      </c>
      <c r="AI278" s="102">
        <f t="shared" si="642"/>
        <v>0</v>
      </c>
      <c r="AJ278" s="102">
        <f t="shared" si="642"/>
        <v>0</v>
      </c>
      <c r="AK278" s="102">
        <f t="shared" si="642"/>
        <v>0</v>
      </c>
      <c r="AL278" s="102">
        <f t="shared" si="642"/>
        <v>0.92248062015503873</v>
      </c>
      <c r="CL278" s="102">
        <f t="shared" ref="CL278:CP278" si="643">CL225/$CK225</f>
        <v>0</v>
      </c>
      <c r="CM278" s="102">
        <f t="shared" si="643"/>
        <v>0</v>
      </c>
      <c r="CN278" s="102">
        <f t="shared" si="643"/>
        <v>0</v>
      </c>
      <c r="CO278" s="102">
        <f t="shared" si="643"/>
        <v>0</v>
      </c>
      <c r="CP278" s="102">
        <f t="shared" si="643"/>
        <v>0</v>
      </c>
    </row>
    <row r="279" spans="1:94">
      <c r="A279" s="100">
        <v>17</v>
      </c>
      <c r="B279" s="101" t="s">
        <v>22</v>
      </c>
      <c r="C279" s="14" t="s">
        <v>36</v>
      </c>
      <c r="F279" s="102">
        <f t="shared" ref="F279:J279" si="644">+F226/$CK226</f>
        <v>0.83463039260567218</v>
      </c>
      <c r="G279" s="102">
        <f t="shared" si="644"/>
        <v>0</v>
      </c>
      <c r="H279" s="102">
        <f t="shared" si="644"/>
        <v>0</v>
      </c>
      <c r="I279" s="102">
        <f t="shared" si="644"/>
        <v>8.9898160248615654E-3</v>
      </c>
      <c r="J279" s="102">
        <f t="shared" si="644"/>
        <v>0.13564901180746991</v>
      </c>
      <c r="M279" s="102">
        <f t="shared" ref="M279:Q279" si="645">+M226/$CK226</f>
        <v>0.9044698572736003</v>
      </c>
      <c r="N279" s="102">
        <f t="shared" si="645"/>
        <v>0</v>
      </c>
      <c r="O279" s="102">
        <f t="shared" si="645"/>
        <v>0</v>
      </c>
      <c r="P279" s="102">
        <f t="shared" si="645"/>
        <v>8.6203361011074429E-3</v>
      </c>
      <c r="Q279" s="102">
        <f t="shared" si="645"/>
        <v>8.690980662529231E-2</v>
      </c>
      <c r="T279" s="102">
        <f t="shared" ref="T279:X279" si="646">+T226/$CK226</f>
        <v>0.83463039260567218</v>
      </c>
      <c r="U279" s="102">
        <f t="shared" si="646"/>
        <v>0</v>
      </c>
      <c r="V279" s="102">
        <f t="shared" si="646"/>
        <v>0</v>
      </c>
      <c r="W279" s="102">
        <f t="shared" si="646"/>
        <v>8.9898160248615654E-3</v>
      </c>
      <c r="X279" s="102">
        <f t="shared" si="646"/>
        <v>0.13564901180746991</v>
      </c>
      <c r="AA279" s="102">
        <f t="shared" ref="AA279:AE279" si="647">+AA226/$CK226</f>
        <v>0.95302469197382456</v>
      </c>
      <c r="AB279" s="102">
        <f t="shared" si="647"/>
        <v>0</v>
      </c>
      <c r="AC279" s="102">
        <f t="shared" si="647"/>
        <v>0</v>
      </c>
      <c r="AD279" s="102">
        <f t="shared" si="647"/>
        <v>8.8050760629845033E-3</v>
      </c>
      <c r="AE279" s="102">
        <f t="shared" si="647"/>
        <v>3.8170231963190929E-2</v>
      </c>
      <c r="AH279" s="102">
        <f t="shared" ref="AH279:AL279" si="648">+AH226/$CK226</f>
        <v>0.83463039260567218</v>
      </c>
      <c r="AI279" s="102">
        <f t="shared" si="648"/>
        <v>0</v>
      </c>
      <c r="AJ279" s="102">
        <f t="shared" si="648"/>
        <v>0</v>
      </c>
      <c r="AK279" s="102">
        <f t="shared" si="648"/>
        <v>8.9898160248615654E-3</v>
      </c>
      <c r="AL279" s="102">
        <f t="shared" si="648"/>
        <v>0.13564901180746991</v>
      </c>
      <c r="CL279" s="102">
        <f t="shared" ref="CL279:CP279" si="649">CL226/$CK226</f>
        <v>2.0730779561996329E-2</v>
      </c>
      <c r="CM279" s="102">
        <f t="shared" si="649"/>
        <v>0</v>
      </c>
      <c r="CN279" s="102">
        <f t="shared" si="649"/>
        <v>2.0730779561996329E-2</v>
      </c>
      <c r="CO279" s="102">
        <f t="shared" si="649"/>
        <v>0</v>
      </c>
      <c r="CP279" s="102">
        <f t="shared" si="649"/>
        <v>2.0730779561996329E-2</v>
      </c>
    </row>
    <row r="280" spans="1:94">
      <c r="A280" s="100">
        <v>18</v>
      </c>
      <c r="B280" s="101" t="s">
        <v>23</v>
      </c>
      <c r="C280" s="14" t="s">
        <v>36</v>
      </c>
      <c r="F280" s="102">
        <f t="shared" ref="F280:J280" si="650">+F227/$CK227</f>
        <v>0.89333333333333331</v>
      </c>
      <c r="G280" s="102">
        <f t="shared" si="650"/>
        <v>0</v>
      </c>
      <c r="H280" s="102">
        <f t="shared" si="650"/>
        <v>0</v>
      </c>
      <c r="I280" s="102">
        <f t="shared" si="650"/>
        <v>0.10666666666666667</v>
      </c>
      <c r="J280" s="102">
        <f t="shared" si="650"/>
        <v>0</v>
      </c>
      <c r="M280" s="102">
        <f t="shared" ref="M280:Q280" si="651">+M227/$CK227</f>
        <v>0.94666666666666666</v>
      </c>
      <c r="N280" s="102">
        <f t="shared" si="651"/>
        <v>0</v>
      </c>
      <c r="O280" s="102">
        <f t="shared" si="651"/>
        <v>0</v>
      </c>
      <c r="P280" s="102">
        <f t="shared" si="651"/>
        <v>5.3333333333333337E-2</v>
      </c>
      <c r="Q280" s="102">
        <f t="shared" si="651"/>
        <v>0</v>
      </c>
      <c r="T280" s="102">
        <f t="shared" ref="T280:X280" si="652">+T227/$CK227</f>
        <v>0.89333333333333331</v>
      </c>
      <c r="U280" s="102">
        <f t="shared" si="652"/>
        <v>0</v>
      </c>
      <c r="V280" s="102">
        <f t="shared" si="652"/>
        <v>0</v>
      </c>
      <c r="W280" s="102">
        <f t="shared" si="652"/>
        <v>0</v>
      </c>
      <c r="X280" s="102">
        <f t="shared" si="652"/>
        <v>0.10666666666666667</v>
      </c>
      <c r="AA280" s="102">
        <f t="shared" ref="AA280:AE280" si="653">+AA227/$CK227</f>
        <v>1</v>
      </c>
      <c r="AB280" s="102">
        <f t="shared" si="653"/>
        <v>0</v>
      </c>
      <c r="AC280" s="102">
        <f t="shared" si="653"/>
        <v>0</v>
      </c>
      <c r="AD280" s="102">
        <f t="shared" si="653"/>
        <v>0</v>
      </c>
      <c r="AE280" s="102">
        <f t="shared" si="653"/>
        <v>0</v>
      </c>
      <c r="AH280" s="102">
        <f t="shared" ref="AH280:AL280" si="654">+AH227/$CK227</f>
        <v>0.89333333333333331</v>
      </c>
      <c r="AI280" s="102">
        <f t="shared" si="654"/>
        <v>0</v>
      </c>
      <c r="AJ280" s="102">
        <f t="shared" si="654"/>
        <v>0</v>
      </c>
      <c r="AK280" s="102">
        <f t="shared" si="654"/>
        <v>0.10666666666666667</v>
      </c>
      <c r="AL280" s="102">
        <f t="shared" si="654"/>
        <v>0</v>
      </c>
      <c r="CL280" s="102">
        <f t="shared" ref="CL280:CP280" si="655">CL227/$CK227</f>
        <v>0</v>
      </c>
      <c r="CM280" s="102">
        <f t="shared" si="655"/>
        <v>0</v>
      </c>
      <c r="CN280" s="102">
        <f t="shared" si="655"/>
        <v>0</v>
      </c>
      <c r="CO280" s="102">
        <f t="shared" si="655"/>
        <v>0</v>
      </c>
      <c r="CP280" s="102">
        <f t="shared" si="655"/>
        <v>0</v>
      </c>
    </row>
    <row r="281" spans="1:94">
      <c r="A281" s="100">
        <v>19</v>
      </c>
      <c r="B281" s="101" t="s">
        <v>24</v>
      </c>
      <c r="C281" s="14" t="s">
        <v>36</v>
      </c>
      <c r="F281" s="102">
        <f t="shared" ref="F281:J281" si="656">+F228/$CK228</f>
        <v>0</v>
      </c>
      <c r="G281" s="102">
        <f t="shared" si="656"/>
        <v>0</v>
      </c>
      <c r="H281" s="102">
        <f t="shared" si="656"/>
        <v>0</v>
      </c>
      <c r="I281" s="102">
        <f t="shared" si="656"/>
        <v>1</v>
      </c>
      <c r="J281" s="102">
        <f t="shared" si="656"/>
        <v>0</v>
      </c>
      <c r="M281" s="102">
        <f t="shared" ref="M281:Q281" si="657">+M228/$CK228</f>
        <v>0</v>
      </c>
      <c r="N281" s="102">
        <f t="shared" si="657"/>
        <v>0</v>
      </c>
      <c r="O281" s="102">
        <f t="shared" si="657"/>
        <v>0</v>
      </c>
      <c r="P281" s="102">
        <f t="shared" si="657"/>
        <v>0</v>
      </c>
      <c r="Q281" s="102">
        <f t="shared" si="657"/>
        <v>0</v>
      </c>
      <c r="T281" s="102">
        <f t="shared" ref="T281:X281" si="658">+T228/$CK228</f>
        <v>0</v>
      </c>
      <c r="U281" s="102">
        <f t="shared" si="658"/>
        <v>0</v>
      </c>
      <c r="V281" s="102">
        <f t="shared" si="658"/>
        <v>0</v>
      </c>
      <c r="W281" s="102">
        <f t="shared" si="658"/>
        <v>0</v>
      </c>
      <c r="X281" s="102">
        <f t="shared" si="658"/>
        <v>1</v>
      </c>
      <c r="AA281" s="102">
        <f t="shared" ref="AA281:AE281" si="659">+AA228/$CK228</f>
        <v>0</v>
      </c>
      <c r="AB281" s="102">
        <f t="shared" si="659"/>
        <v>0</v>
      </c>
      <c r="AC281" s="102">
        <f t="shared" si="659"/>
        <v>0</v>
      </c>
      <c r="AD281" s="102">
        <f t="shared" si="659"/>
        <v>0</v>
      </c>
      <c r="AE281" s="102">
        <f t="shared" si="659"/>
        <v>0</v>
      </c>
      <c r="AH281" s="102">
        <f t="shared" ref="AH281:AL281" si="660">+AH228/$CK228</f>
        <v>0</v>
      </c>
      <c r="AI281" s="102">
        <f t="shared" si="660"/>
        <v>0</v>
      </c>
      <c r="AJ281" s="102">
        <f t="shared" si="660"/>
        <v>0</v>
      </c>
      <c r="AK281" s="102">
        <f t="shared" si="660"/>
        <v>0</v>
      </c>
      <c r="AL281" s="102">
        <f t="shared" si="660"/>
        <v>1</v>
      </c>
      <c r="CL281" s="102">
        <f t="shared" ref="CL281:CP281" si="661">CL228/$CK228</f>
        <v>0</v>
      </c>
      <c r="CM281" s="102">
        <f t="shared" si="661"/>
        <v>1</v>
      </c>
      <c r="CN281" s="102">
        <f t="shared" si="661"/>
        <v>0</v>
      </c>
      <c r="CO281" s="102">
        <f t="shared" si="661"/>
        <v>1</v>
      </c>
      <c r="CP281" s="102">
        <f t="shared" si="661"/>
        <v>0</v>
      </c>
    </row>
    <row r="282" spans="1:94">
      <c r="A282" s="100">
        <v>20</v>
      </c>
      <c r="B282" s="101" t="s">
        <v>25</v>
      </c>
      <c r="C282" s="14" t="s">
        <v>36</v>
      </c>
      <c r="F282" s="102">
        <f t="shared" ref="F282:J282" si="662">+F229/$CK229</f>
        <v>0</v>
      </c>
      <c r="G282" s="102">
        <f t="shared" si="662"/>
        <v>0</v>
      </c>
      <c r="H282" s="102">
        <f t="shared" si="662"/>
        <v>0</v>
      </c>
      <c r="I282" s="102">
        <f t="shared" si="662"/>
        <v>0</v>
      </c>
      <c r="J282" s="102">
        <f t="shared" si="662"/>
        <v>1</v>
      </c>
      <c r="M282" s="102">
        <f t="shared" ref="M282:Q282" si="663">+M229/$CK229</f>
        <v>0</v>
      </c>
      <c r="N282" s="102">
        <f t="shared" si="663"/>
        <v>0</v>
      </c>
      <c r="O282" s="102">
        <f t="shared" si="663"/>
        <v>0</v>
      </c>
      <c r="P282" s="102">
        <f t="shared" si="663"/>
        <v>0</v>
      </c>
      <c r="Q282" s="102">
        <f t="shared" si="663"/>
        <v>0.78787878787878785</v>
      </c>
      <c r="T282" s="102">
        <f t="shared" ref="T282:X282" si="664">+T229/$CK229</f>
        <v>0</v>
      </c>
      <c r="U282" s="102">
        <f t="shared" si="664"/>
        <v>0</v>
      </c>
      <c r="V282" s="102">
        <f t="shared" si="664"/>
        <v>0</v>
      </c>
      <c r="W282" s="102">
        <f t="shared" si="664"/>
        <v>0</v>
      </c>
      <c r="X282" s="102">
        <f t="shared" si="664"/>
        <v>1</v>
      </c>
      <c r="AA282" s="102">
        <f t="shared" ref="AA282:AE282" si="665">+AA229/$CK229</f>
        <v>0</v>
      </c>
      <c r="AB282" s="102">
        <f t="shared" si="665"/>
        <v>0</v>
      </c>
      <c r="AC282" s="102">
        <f t="shared" si="665"/>
        <v>0</v>
      </c>
      <c r="AD282" s="102">
        <f t="shared" si="665"/>
        <v>0</v>
      </c>
      <c r="AE282" s="102">
        <f t="shared" si="665"/>
        <v>0.40909090909090912</v>
      </c>
      <c r="AH282" s="102">
        <f t="shared" ref="AH282:AL282" si="666">+AH229/$CK229</f>
        <v>0</v>
      </c>
      <c r="AI282" s="102">
        <f t="shared" si="666"/>
        <v>0</v>
      </c>
      <c r="AJ282" s="102">
        <f t="shared" si="666"/>
        <v>0</v>
      </c>
      <c r="AK282" s="102">
        <f t="shared" si="666"/>
        <v>0</v>
      </c>
      <c r="AL282" s="102">
        <f t="shared" si="666"/>
        <v>1</v>
      </c>
      <c r="CL282" s="102">
        <f t="shared" ref="CL282:CP282" si="667">CL229/$CK229</f>
        <v>0</v>
      </c>
      <c r="CM282" s="102">
        <f t="shared" si="667"/>
        <v>0.21212121212121213</v>
      </c>
      <c r="CN282" s="102">
        <f t="shared" si="667"/>
        <v>0</v>
      </c>
      <c r="CO282" s="102">
        <f t="shared" si="667"/>
        <v>0.59090909090909094</v>
      </c>
      <c r="CP282" s="102">
        <f t="shared" si="667"/>
        <v>0</v>
      </c>
    </row>
    <row r="283" spans="1:94">
      <c r="A283" s="100">
        <v>21</v>
      </c>
      <c r="B283" s="101" t="s">
        <v>49</v>
      </c>
      <c r="C283" s="14" t="s">
        <v>36</v>
      </c>
      <c r="F283" s="102">
        <f t="shared" ref="F283:J283" si="668">+F230/$CK230</f>
        <v>1</v>
      </c>
      <c r="G283" s="102">
        <f t="shared" si="668"/>
        <v>0</v>
      </c>
      <c r="H283" s="102">
        <f t="shared" si="668"/>
        <v>0</v>
      </c>
      <c r="I283" s="102">
        <f t="shared" si="668"/>
        <v>0</v>
      </c>
      <c r="J283" s="102">
        <f t="shared" si="668"/>
        <v>0</v>
      </c>
      <c r="M283" s="102">
        <f t="shared" ref="M283:Q283" si="669">+M230/$CK230</f>
        <v>1</v>
      </c>
      <c r="N283" s="102">
        <f t="shared" si="669"/>
        <v>0</v>
      </c>
      <c r="O283" s="102">
        <f t="shared" si="669"/>
        <v>0</v>
      </c>
      <c r="P283" s="102">
        <f t="shared" si="669"/>
        <v>0</v>
      </c>
      <c r="Q283" s="102">
        <f t="shared" si="669"/>
        <v>0</v>
      </c>
      <c r="T283" s="102">
        <f t="shared" ref="T283:X283" si="670">+T230/$CK230</f>
        <v>1</v>
      </c>
      <c r="U283" s="102">
        <f t="shared" si="670"/>
        <v>0</v>
      </c>
      <c r="V283" s="102">
        <f t="shared" si="670"/>
        <v>0</v>
      </c>
      <c r="W283" s="102">
        <f t="shared" si="670"/>
        <v>0</v>
      </c>
      <c r="X283" s="102">
        <f t="shared" si="670"/>
        <v>0</v>
      </c>
      <c r="AA283" s="102">
        <f t="shared" ref="AA283:AE283" si="671">+AA230/$CK230</f>
        <v>1</v>
      </c>
      <c r="AB283" s="102">
        <f t="shared" si="671"/>
        <v>0</v>
      </c>
      <c r="AC283" s="102">
        <f t="shared" si="671"/>
        <v>0</v>
      </c>
      <c r="AD283" s="102">
        <f t="shared" si="671"/>
        <v>0</v>
      </c>
      <c r="AE283" s="102">
        <f t="shared" si="671"/>
        <v>0</v>
      </c>
      <c r="AH283" s="102">
        <f t="shared" ref="AH283:AL283" si="672">+AH230/$CK230</f>
        <v>1</v>
      </c>
      <c r="AI283" s="102">
        <f t="shared" si="672"/>
        <v>0</v>
      </c>
      <c r="AJ283" s="102">
        <f t="shared" si="672"/>
        <v>0</v>
      </c>
      <c r="AK283" s="102">
        <f t="shared" si="672"/>
        <v>0</v>
      </c>
      <c r="AL283" s="102">
        <f t="shared" si="672"/>
        <v>0</v>
      </c>
      <c r="CL283" s="102">
        <f t="shared" ref="CL283:CP283" si="673">CL230/$CK230</f>
        <v>0</v>
      </c>
      <c r="CM283" s="102">
        <f t="shared" si="673"/>
        <v>0</v>
      </c>
      <c r="CN283" s="102">
        <f t="shared" si="673"/>
        <v>0</v>
      </c>
      <c r="CO283" s="102">
        <f t="shared" si="673"/>
        <v>0</v>
      </c>
      <c r="CP283" s="102">
        <f t="shared" si="673"/>
        <v>0</v>
      </c>
    </row>
    <row r="284" spans="1:94">
      <c r="A284" s="198">
        <v>22</v>
      </c>
      <c r="B284" s="199" t="s">
        <v>26</v>
      </c>
      <c r="C284" s="14" t="s">
        <v>52</v>
      </c>
      <c r="F284" s="102">
        <f t="shared" ref="F284:J284" si="674">+F231/$CK231</f>
        <v>0</v>
      </c>
      <c r="G284" s="102">
        <f t="shared" si="674"/>
        <v>0.58333333333333337</v>
      </c>
      <c r="H284" s="102">
        <f t="shared" si="674"/>
        <v>0</v>
      </c>
      <c r="I284" s="102">
        <f t="shared" si="674"/>
        <v>0.41666666666666669</v>
      </c>
      <c r="J284" s="102">
        <f t="shared" si="674"/>
        <v>0</v>
      </c>
      <c r="M284" s="102">
        <f t="shared" ref="M284:Q284" si="675">+M231/$CK231</f>
        <v>0.23333333333333336</v>
      </c>
      <c r="N284" s="102">
        <f t="shared" si="675"/>
        <v>0.34999999999999992</v>
      </c>
      <c r="O284" s="102">
        <f t="shared" si="675"/>
        <v>0.16666666666666666</v>
      </c>
      <c r="P284" s="102">
        <f t="shared" si="675"/>
        <v>0.25</v>
      </c>
      <c r="Q284" s="102">
        <f t="shared" si="675"/>
        <v>0</v>
      </c>
      <c r="T284" s="102">
        <f t="shared" ref="T284:X284" si="676">+T231/$CK231</f>
        <v>0</v>
      </c>
      <c r="U284" s="102">
        <f t="shared" si="676"/>
        <v>0.34999999999999992</v>
      </c>
      <c r="V284" s="102">
        <f t="shared" si="676"/>
        <v>0.23333333333333336</v>
      </c>
      <c r="W284" s="102">
        <f t="shared" si="676"/>
        <v>0.25</v>
      </c>
      <c r="X284" s="102">
        <f t="shared" si="676"/>
        <v>0.16666666666666666</v>
      </c>
      <c r="AA284" s="102">
        <f t="shared" ref="AA284:AE284" si="677">+AA231/$CK231</f>
        <v>0.37333333333333335</v>
      </c>
      <c r="AB284" s="102">
        <f t="shared" si="677"/>
        <v>0.27666666666666662</v>
      </c>
      <c r="AC284" s="102">
        <f t="shared" si="677"/>
        <v>0.20000000000000004</v>
      </c>
      <c r="AD284" s="102">
        <f t="shared" si="677"/>
        <v>0.15</v>
      </c>
      <c r="AE284" s="102">
        <f t="shared" si="677"/>
        <v>0</v>
      </c>
      <c r="AH284" s="102">
        <f t="shared" ref="AH284:AL284" si="678">+AH231/$CK231</f>
        <v>0</v>
      </c>
      <c r="AI284" s="102">
        <f t="shared" si="678"/>
        <v>0.20999999999999996</v>
      </c>
      <c r="AJ284" s="102">
        <f t="shared" si="678"/>
        <v>0.28000000000000003</v>
      </c>
      <c r="AK284" s="102">
        <f t="shared" si="678"/>
        <v>0.24333333333333332</v>
      </c>
      <c r="AL284" s="102">
        <f t="shared" si="678"/>
        <v>0.26666666666666666</v>
      </c>
      <c r="CL284" s="102">
        <f t="shared" ref="CL284:CP284" si="679">CL231/$CK231</f>
        <v>0</v>
      </c>
      <c r="CM284" s="102">
        <f t="shared" si="679"/>
        <v>0</v>
      </c>
      <c r="CN284" s="102">
        <f t="shared" si="679"/>
        <v>0</v>
      </c>
      <c r="CO284" s="102">
        <f t="shared" si="679"/>
        <v>0</v>
      </c>
      <c r="CP284" s="102">
        <f t="shared" si="679"/>
        <v>0</v>
      </c>
    </row>
    <row r="285" spans="1:94">
      <c r="A285" s="198"/>
      <c r="B285" s="199"/>
      <c r="C285" s="14" t="s">
        <v>53</v>
      </c>
      <c r="F285" s="102">
        <f t="shared" ref="F285:J285" si="680">+F232/$CK232</f>
        <v>0</v>
      </c>
      <c r="G285" s="102">
        <f t="shared" si="680"/>
        <v>0.58333333333333337</v>
      </c>
      <c r="H285" s="102">
        <f t="shared" si="680"/>
        <v>0</v>
      </c>
      <c r="I285" s="102">
        <f t="shared" si="680"/>
        <v>0.41666666666666669</v>
      </c>
      <c r="J285" s="102">
        <f t="shared" si="680"/>
        <v>0</v>
      </c>
      <c r="M285" s="102">
        <f t="shared" ref="M285:Q285" si="681">+M232/$CK232</f>
        <v>0.23333333333333336</v>
      </c>
      <c r="N285" s="102">
        <f t="shared" si="681"/>
        <v>0.34999999999999992</v>
      </c>
      <c r="O285" s="102">
        <f t="shared" si="681"/>
        <v>0.16666666666666666</v>
      </c>
      <c r="P285" s="102">
        <f t="shared" si="681"/>
        <v>0.25</v>
      </c>
      <c r="Q285" s="102">
        <f t="shared" si="681"/>
        <v>0</v>
      </c>
      <c r="T285" s="102">
        <f t="shared" ref="T285:X285" si="682">+T232/$CK232</f>
        <v>0</v>
      </c>
      <c r="U285" s="102">
        <f t="shared" si="682"/>
        <v>0.34999999999999992</v>
      </c>
      <c r="V285" s="102">
        <f t="shared" si="682"/>
        <v>0.23333333333333336</v>
      </c>
      <c r="W285" s="102">
        <f t="shared" si="682"/>
        <v>0.25</v>
      </c>
      <c r="X285" s="102">
        <f t="shared" si="682"/>
        <v>0.16666666666666666</v>
      </c>
      <c r="AA285" s="102">
        <f t="shared" ref="AA285:AE285" si="683">+AA232/$CK232</f>
        <v>0.37333333333333335</v>
      </c>
      <c r="AB285" s="102">
        <f t="shared" si="683"/>
        <v>0.27666666666666662</v>
      </c>
      <c r="AC285" s="102">
        <f t="shared" si="683"/>
        <v>0.20000000000000004</v>
      </c>
      <c r="AD285" s="102">
        <f t="shared" si="683"/>
        <v>0.15</v>
      </c>
      <c r="AE285" s="102">
        <f t="shared" si="683"/>
        <v>0</v>
      </c>
      <c r="AH285" s="102">
        <f t="shared" ref="AH285:AL285" si="684">+AH232/$CK232</f>
        <v>0</v>
      </c>
      <c r="AI285" s="102">
        <f t="shared" si="684"/>
        <v>0.20999999999999996</v>
      </c>
      <c r="AJ285" s="102">
        <f t="shared" si="684"/>
        <v>0.28000000000000003</v>
      </c>
      <c r="AK285" s="102">
        <f t="shared" si="684"/>
        <v>0.24333333333333332</v>
      </c>
      <c r="AL285" s="102">
        <f t="shared" si="684"/>
        <v>0.26666666666666666</v>
      </c>
      <c r="CL285" s="102">
        <f t="shared" ref="CL285:CP285" si="685">CL232/$CK232</f>
        <v>0</v>
      </c>
      <c r="CM285" s="102">
        <f t="shared" si="685"/>
        <v>0</v>
      </c>
      <c r="CN285" s="102">
        <f t="shared" si="685"/>
        <v>0</v>
      </c>
      <c r="CO285" s="102">
        <f t="shared" si="685"/>
        <v>0</v>
      </c>
      <c r="CP285" s="102">
        <f t="shared" si="685"/>
        <v>0</v>
      </c>
    </row>
    <row r="286" spans="1:94">
      <c r="A286" s="198"/>
      <c r="B286" s="199"/>
      <c r="C286" s="14" t="s">
        <v>54</v>
      </c>
      <c r="F286" s="102">
        <f t="shared" ref="F286:J286" si="686">+F233/$CK233</f>
        <v>0</v>
      </c>
      <c r="G286" s="102">
        <f t="shared" si="686"/>
        <v>1</v>
      </c>
      <c r="H286" s="102">
        <f t="shared" si="686"/>
        <v>0</v>
      </c>
      <c r="I286" s="102">
        <f t="shared" si="686"/>
        <v>0</v>
      </c>
      <c r="J286" s="102">
        <f t="shared" si="686"/>
        <v>0</v>
      </c>
      <c r="M286" s="102">
        <f t="shared" ref="M286:Q286" si="687">+M233/$CK233</f>
        <v>0.40000000000000008</v>
      </c>
      <c r="N286" s="102">
        <f t="shared" si="687"/>
        <v>0.6</v>
      </c>
      <c r="O286" s="102">
        <f t="shared" si="687"/>
        <v>0</v>
      </c>
      <c r="P286" s="102">
        <f t="shared" si="687"/>
        <v>0</v>
      </c>
      <c r="Q286" s="102">
        <f t="shared" si="687"/>
        <v>0</v>
      </c>
      <c r="T286" s="102">
        <f t="shared" ref="T286:X286" si="688">+T233/$CK233</f>
        <v>0</v>
      </c>
      <c r="U286" s="102">
        <f t="shared" si="688"/>
        <v>0.6</v>
      </c>
      <c r="V286" s="102">
        <f t="shared" si="688"/>
        <v>0.40000000000000008</v>
      </c>
      <c r="W286" s="102">
        <f t="shared" si="688"/>
        <v>0</v>
      </c>
      <c r="X286" s="102">
        <f t="shared" si="688"/>
        <v>0</v>
      </c>
      <c r="AA286" s="102">
        <f t="shared" ref="AA286:AE286" si="689">+AA233/$CK233</f>
        <v>0.64</v>
      </c>
      <c r="AB286" s="102">
        <f t="shared" si="689"/>
        <v>0.35999999999999993</v>
      </c>
      <c r="AC286" s="102">
        <f t="shared" si="689"/>
        <v>0</v>
      </c>
      <c r="AD286" s="102">
        <f t="shared" si="689"/>
        <v>0</v>
      </c>
      <c r="AE286" s="102">
        <f t="shared" si="689"/>
        <v>0</v>
      </c>
      <c r="AH286" s="102">
        <f t="shared" ref="AH286:AL286" si="690">+AH233/$CK233</f>
        <v>0</v>
      </c>
      <c r="AI286" s="102">
        <f t="shared" si="690"/>
        <v>0.35999999999999993</v>
      </c>
      <c r="AJ286" s="102">
        <f t="shared" si="690"/>
        <v>0.48</v>
      </c>
      <c r="AK286" s="102">
        <f t="shared" si="690"/>
        <v>0.16000000000000003</v>
      </c>
      <c r="AL286" s="102">
        <f t="shared" si="690"/>
        <v>0</v>
      </c>
      <c r="CL286" s="102">
        <f t="shared" ref="CL286:CP286" si="691">CL233/$CK233</f>
        <v>0</v>
      </c>
      <c r="CM286" s="102">
        <f t="shared" si="691"/>
        <v>0</v>
      </c>
      <c r="CN286" s="102">
        <f t="shared" si="691"/>
        <v>0</v>
      </c>
      <c r="CO286" s="102">
        <f t="shared" si="691"/>
        <v>0</v>
      </c>
      <c r="CP286" s="102">
        <f t="shared" si="691"/>
        <v>0</v>
      </c>
    </row>
    <row r="287" spans="1:94">
      <c r="A287" s="198"/>
      <c r="B287" s="199"/>
      <c r="C287" s="14" t="s">
        <v>55</v>
      </c>
      <c r="F287" s="102">
        <f t="shared" ref="F287:J287" si="692">+F234/$CK234</f>
        <v>0</v>
      </c>
      <c r="G287" s="102">
        <f t="shared" si="692"/>
        <v>9.0909090909090912E-2</v>
      </c>
      <c r="H287" s="102">
        <f t="shared" si="692"/>
        <v>0</v>
      </c>
      <c r="I287" s="102">
        <f t="shared" si="692"/>
        <v>0.90909090909090906</v>
      </c>
      <c r="J287" s="102">
        <f t="shared" si="692"/>
        <v>0</v>
      </c>
      <c r="M287" s="102">
        <f t="shared" ref="M287:Q287" si="693">+M234/$CK234</f>
        <v>3.6363636363636369E-2</v>
      </c>
      <c r="N287" s="102">
        <f t="shared" si="693"/>
        <v>5.4545454545454543E-2</v>
      </c>
      <c r="O287" s="102">
        <f t="shared" si="693"/>
        <v>0.36363636363636365</v>
      </c>
      <c r="P287" s="102">
        <f t="shared" si="693"/>
        <v>0.54545454545454541</v>
      </c>
      <c r="Q287" s="102">
        <f t="shared" si="693"/>
        <v>0</v>
      </c>
      <c r="T287" s="102">
        <f t="shared" ref="T287:X287" si="694">+T234/$CK234</f>
        <v>0</v>
      </c>
      <c r="U287" s="102">
        <f t="shared" si="694"/>
        <v>5.4545454545454543E-2</v>
      </c>
      <c r="V287" s="102">
        <f t="shared" si="694"/>
        <v>3.6363636363636369E-2</v>
      </c>
      <c r="W287" s="102">
        <f t="shared" si="694"/>
        <v>0.54545454545454541</v>
      </c>
      <c r="X287" s="102">
        <f t="shared" si="694"/>
        <v>0.36363636363636365</v>
      </c>
      <c r="AA287" s="102">
        <f t="shared" ref="AA287:AE287" si="695">+AA234/$CK234</f>
        <v>5.8181818181818182E-2</v>
      </c>
      <c r="AB287" s="102">
        <f t="shared" si="695"/>
        <v>0.17818181818181819</v>
      </c>
      <c r="AC287" s="102">
        <f t="shared" si="695"/>
        <v>0.43636363636363645</v>
      </c>
      <c r="AD287" s="102">
        <f t="shared" si="695"/>
        <v>0.32727272727272722</v>
      </c>
      <c r="AE287" s="102">
        <f t="shared" si="695"/>
        <v>0</v>
      </c>
      <c r="AH287" s="102">
        <f t="shared" ref="AH287:AL287" si="696">+AH234/$CK234</f>
        <v>0</v>
      </c>
      <c r="AI287" s="102">
        <f t="shared" si="696"/>
        <v>3.2727272727272723E-2</v>
      </c>
      <c r="AJ287" s="102">
        <f t="shared" si="696"/>
        <v>4.3636363636363633E-2</v>
      </c>
      <c r="AK287" s="102">
        <f t="shared" si="696"/>
        <v>0.3418181818181818</v>
      </c>
      <c r="AL287" s="102">
        <f t="shared" si="696"/>
        <v>0.5818181818181819</v>
      </c>
      <c r="CL287" s="102">
        <f t="shared" ref="CL287:CP287" si="697">CL234/$CK234</f>
        <v>0</v>
      </c>
      <c r="CM287" s="102">
        <f t="shared" si="697"/>
        <v>0</v>
      </c>
      <c r="CN287" s="102">
        <f t="shared" si="697"/>
        <v>0</v>
      </c>
      <c r="CO287" s="102">
        <f t="shared" si="697"/>
        <v>0</v>
      </c>
      <c r="CP287" s="102">
        <f t="shared" si="697"/>
        <v>0</v>
      </c>
    </row>
    <row r="288" spans="1:94">
      <c r="A288" s="198"/>
      <c r="B288" s="199"/>
      <c r="C288" s="14" t="s">
        <v>56</v>
      </c>
      <c r="F288" s="102">
        <f t="shared" ref="F288:J288" si="698">+F235/$CK235</f>
        <v>0</v>
      </c>
      <c r="G288" s="102">
        <f t="shared" si="698"/>
        <v>1</v>
      </c>
      <c r="H288" s="102">
        <f t="shared" si="698"/>
        <v>0</v>
      </c>
      <c r="I288" s="102">
        <f t="shared" si="698"/>
        <v>0</v>
      </c>
      <c r="J288" s="102">
        <f t="shared" si="698"/>
        <v>0</v>
      </c>
      <c r="M288" s="102">
        <f t="shared" ref="M288:Q288" si="699">+M235/$CK235</f>
        <v>0.4</v>
      </c>
      <c r="N288" s="102">
        <f t="shared" si="699"/>
        <v>0.6</v>
      </c>
      <c r="O288" s="102">
        <f t="shared" si="699"/>
        <v>0</v>
      </c>
      <c r="P288" s="102">
        <f t="shared" si="699"/>
        <v>0</v>
      </c>
      <c r="Q288" s="102">
        <f t="shared" si="699"/>
        <v>0</v>
      </c>
      <c r="T288" s="102">
        <f t="shared" ref="T288:X288" si="700">+T235/$CK235</f>
        <v>0</v>
      </c>
      <c r="U288" s="102">
        <f t="shared" si="700"/>
        <v>0.6</v>
      </c>
      <c r="V288" s="102">
        <f t="shared" si="700"/>
        <v>0.4</v>
      </c>
      <c r="W288" s="102">
        <f t="shared" si="700"/>
        <v>0</v>
      </c>
      <c r="X288" s="102">
        <f t="shared" si="700"/>
        <v>0</v>
      </c>
      <c r="AA288" s="102">
        <f t="shared" ref="AA288:AE288" si="701">+AA235/$CK235</f>
        <v>0.64000000000000012</v>
      </c>
      <c r="AB288" s="102">
        <f t="shared" si="701"/>
        <v>0.35999999999999993</v>
      </c>
      <c r="AC288" s="102">
        <f t="shared" si="701"/>
        <v>0</v>
      </c>
      <c r="AD288" s="102">
        <f t="shared" si="701"/>
        <v>0</v>
      </c>
      <c r="AE288" s="102">
        <f t="shared" si="701"/>
        <v>0</v>
      </c>
      <c r="AH288" s="102">
        <f t="shared" ref="AH288:AL288" si="702">+AH235/$CK235</f>
        <v>0</v>
      </c>
      <c r="AI288" s="102">
        <f t="shared" si="702"/>
        <v>0.35999999999999993</v>
      </c>
      <c r="AJ288" s="102">
        <f t="shared" si="702"/>
        <v>0.48000000000000009</v>
      </c>
      <c r="AK288" s="102">
        <f t="shared" si="702"/>
        <v>0.16000000000000003</v>
      </c>
      <c r="AL288" s="102">
        <f t="shared" si="702"/>
        <v>0</v>
      </c>
      <c r="CL288" s="102">
        <f t="shared" ref="CL288:CP288" si="703">CL235/$CK235</f>
        <v>0</v>
      </c>
      <c r="CM288" s="102">
        <f t="shared" si="703"/>
        <v>0</v>
      </c>
      <c r="CN288" s="102">
        <f t="shared" si="703"/>
        <v>0</v>
      </c>
      <c r="CO288" s="102">
        <f t="shared" si="703"/>
        <v>0</v>
      </c>
      <c r="CP288" s="102">
        <f t="shared" si="703"/>
        <v>0</v>
      </c>
    </row>
    <row r="289" spans="1:94">
      <c r="A289" s="198"/>
      <c r="B289" s="199"/>
      <c r="C289" s="14" t="s">
        <v>57</v>
      </c>
      <c r="F289" s="102">
        <f t="shared" ref="F289:J289" si="704">+F236/$CK236</f>
        <v>0</v>
      </c>
      <c r="G289" s="102">
        <f t="shared" si="704"/>
        <v>1</v>
      </c>
      <c r="H289" s="102">
        <f t="shared" si="704"/>
        <v>0</v>
      </c>
      <c r="I289" s="102">
        <f t="shared" si="704"/>
        <v>0</v>
      </c>
      <c r="J289" s="102">
        <f t="shared" si="704"/>
        <v>0</v>
      </c>
      <c r="M289" s="102">
        <f t="shared" ref="M289:Q289" si="705">+M236/$CK236</f>
        <v>0.4</v>
      </c>
      <c r="N289" s="102">
        <f t="shared" si="705"/>
        <v>0.6</v>
      </c>
      <c r="O289" s="102">
        <f t="shared" si="705"/>
        <v>0</v>
      </c>
      <c r="P289" s="102">
        <f t="shared" si="705"/>
        <v>0</v>
      </c>
      <c r="Q289" s="102">
        <f t="shared" si="705"/>
        <v>0</v>
      </c>
      <c r="T289" s="102">
        <f t="shared" ref="T289:X289" si="706">+T236/$CK236</f>
        <v>0</v>
      </c>
      <c r="U289" s="102">
        <f t="shared" si="706"/>
        <v>0.6</v>
      </c>
      <c r="V289" s="102">
        <f t="shared" si="706"/>
        <v>0.4</v>
      </c>
      <c r="W289" s="102">
        <f t="shared" si="706"/>
        <v>0</v>
      </c>
      <c r="X289" s="102">
        <f t="shared" si="706"/>
        <v>0</v>
      </c>
      <c r="AA289" s="102">
        <f t="shared" ref="AA289:AE289" si="707">+AA236/$CK236</f>
        <v>0.64</v>
      </c>
      <c r="AB289" s="102">
        <f t="shared" si="707"/>
        <v>0.36000000000000004</v>
      </c>
      <c r="AC289" s="102">
        <f t="shared" si="707"/>
        <v>0</v>
      </c>
      <c r="AD289" s="102">
        <f t="shared" si="707"/>
        <v>0</v>
      </c>
      <c r="AE289" s="102">
        <f t="shared" si="707"/>
        <v>0</v>
      </c>
      <c r="AH289" s="102">
        <f t="shared" ref="AH289:AL289" si="708">+AH236/$CK236</f>
        <v>0</v>
      </c>
      <c r="AI289" s="102">
        <f t="shared" si="708"/>
        <v>0.36000000000000004</v>
      </c>
      <c r="AJ289" s="102">
        <f t="shared" si="708"/>
        <v>0.47999999999999993</v>
      </c>
      <c r="AK289" s="102">
        <f t="shared" si="708"/>
        <v>0.16000000000000003</v>
      </c>
      <c r="AL289" s="102">
        <f t="shared" si="708"/>
        <v>0</v>
      </c>
      <c r="CL289" s="102">
        <f t="shared" ref="CL289:CP289" si="709">CL236/$CK236</f>
        <v>0</v>
      </c>
      <c r="CM289" s="102">
        <f t="shared" si="709"/>
        <v>0</v>
      </c>
      <c r="CN289" s="102">
        <f t="shared" si="709"/>
        <v>0</v>
      </c>
      <c r="CO289" s="102">
        <f t="shared" si="709"/>
        <v>0</v>
      </c>
      <c r="CP289" s="102">
        <f t="shared" si="709"/>
        <v>0</v>
      </c>
    </row>
    <row r="290" spans="1:94">
      <c r="A290" s="198"/>
      <c r="B290" s="199"/>
      <c r="C290" s="14" t="s">
        <v>58</v>
      </c>
      <c r="F290" s="102">
        <f t="shared" ref="F290:J290" si="710">+F237/$CK237</f>
        <v>0</v>
      </c>
      <c r="G290" s="102">
        <f t="shared" si="710"/>
        <v>0.36363636363636365</v>
      </c>
      <c r="H290" s="102">
        <f t="shared" si="710"/>
        <v>0</v>
      </c>
      <c r="I290" s="102">
        <f t="shared" si="710"/>
        <v>0.54545454545454541</v>
      </c>
      <c r="J290" s="102">
        <f t="shared" si="710"/>
        <v>9.0909090909090912E-2</v>
      </c>
      <c r="M290" s="102">
        <f t="shared" ref="M290:Q290" si="711">+M237/$CK237</f>
        <v>0.14545454545454548</v>
      </c>
      <c r="N290" s="102">
        <f t="shared" si="711"/>
        <v>0.21818181818181817</v>
      </c>
      <c r="O290" s="102">
        <f t="shared" si="711"/>
        <v>0.2181818181818182</v>
      </c>
      <c r="P290" s="102">
        <f t="shared" si="711"/>
        <v>0.36363636363636365</v>
      </c>
      <c r="Q290" s="102">
        <f t="shared" si="711"/>
        <v>5.4545454545454543E-2</v>
      </c>
      <c r="T290" s="102">
        <f t="shared" ref="T290:X290" si="712">+T237/$CK237</f>
        <v>0</v>
      </c>
      <c r="U290" s="102">
        <f t="shared" si="712"/>
        <v>0.21818181818181817</v>
      </c>
      <c r="V290" s="102">
        <f t="shared" si="712"/>
        <v>0.14545454545454548</v>
      </c>
      <c r="W290" s="102">
        <f t="shared" si="712"/>
        <v>0.32727272727272727</v>
      </c>
      <c r="X290" s="102">
        <f t="shared" si="712"/>
        <v>0.30909090909090908</v>
      </c>
      <c r="AA290" s="102">
        <f t="shared" ref="AA290:AE290" si="713">+AA237/$CK237</f>
        <v>0.23272727272727275</v>
      </c>
      <c r="AB290" s="102">
        <f t="shared" si="713"/>
        <v>0.2181818181818182</v>
      </c>
      <c r="AC290" s="102">
        <f t="shared" si="713"/>
        <v>0.27636363636363637</v>
      </c>
      <c r="AD290" s="102">
        <f t="shared" si="713"/>
        <v>0.24</v>
      </c>
      <c r="AE290" s="102">
        <f t="shared" si="713"/>
        <v>3.2727272727272723E-2</v>
      </c>
      <c r="AH290" s="102">
        <f t="shared" ref="AH290:AL290" si="714">+AH237/$CK237</f>
        <v>0</v>
      </c>
      <c r="AI290" s="102">
        <f t="shared" si="714"/>
        <v>0.13090909090909089</v>
      </c>
      <c r="AJ290" s="102">
        <f t="shared" si="714"/>
        <v>0.17454545454545453</v>
      </c>
      <c r="AK290" s="102">
        <f t="shared" si="714"/>
        <v>0.25454545454545457</v>
      </c>
      <c r="AL290" s="102">
        <f t="shared" si="714"/>
        <v>0.44</v>
      </c>
      <c r="CL290" s="102">
        <f t="shared" ref="CL290:CP290" si="715">CL237/$CK237</f>
        <v>0</v>
      </c>
      <c r="CM290" s="102">
        <f t="shared" si="715"/>
        <v>0</v>
      </c>
      <c r="CN290" s="102">
        <f t="shared" si="715"/>
        <v>0</v>
      </c>
      <c r="CO290" s="102">
        <f t="shared" si="715"/>
        <v>0</v>
      </c>
      <c r="CP290" s="102">
        <f t="shared" si="715"/>
        <v>0</v>
      </c>
    </row>
    <row r="291" spans="1:94">
      <c r="A291" s="198"/>
      <c r="B291" s="199"/>
      <c r="C291" s="14" t="s">
        <v>59</v>
      </c>
      <c r="F291" s="102">
        <f t="shared" ref="F291:J291" si="716">+F238/$CK238</f>
        <v>0</v>
      </c>
      <c r="G291" s="102">
        <f t="shared" si="716"/>
        <v>0.36363636363636365</v>
      </c>
      <c r="H291" s="102">
        <f t="shared" si="716"/>
        <v>0</v>
      </c>
      <c r="I291" s="102">
        <f t="shared" si="716"/>
        <v>0.54545454545454541</v>
      </c>
      <c r="J291" s="102">
        <f t="shared" si="716"/>
        <v>9.0909090909090912E-2</v>
      </c>
      <c r="M291" s="102">
        <f t="shared" ref="M291:Q291" si="717">+M238/$CK238</f>
        <v>0.14545454545454548</v>
      </c>
      <c r="N291" s="102">
        <f t="shared" si="717"/>
        <v>0.21818181818181817</v>
      </c>
      <c r="O291" s="102">
        <f t="shared" si="717"/>
        <v>0.21818181818181823</v>
      </c>
      <c r="P291" s="102">
        <f t="shared" si="717"/>
        <v>0.36363636363636365</v>
      </c>
      <c r="Q291" s="102">
        <f t="shared" si="717"/>
        <v>5.4545454545454543E-2</v>
      </c>
      <c r="T291" s="102">
        <f t="shared" ref="T291:X291" si="718">+T238/$CK238</f>
        <v>0</v>
      </c>
      <c r="U291" s="102">
        <f t="shared" si="718"/>
        <v>0.21818181818181817</v>
      </c>
      <c r="V291" s="102">
        <f t="shared" si="718"/>
        <v>0.14545454545454548</v>
      </c>
      <c r="W291" s="102">
        <f t="shared" si="718"/>
        <v>0.32727272727272722</v>
      </c>
      <c r="X291" s="102">
        <f t="shared" si="718"/>
        <v>0.30909090909090914</v>
      </c>
      <c r="AA291" s="102">
        <f t="shared" ref="AA291:AE291" si="719">+AA238/$CK238</f>
        <v>0.23272727272727273</v>
      </c>
      <c r="AB291" s="102">
        <f t="shared" si="719"/>
        <v>0.21818181818181823</v>
      </c>
      <c r="AC291" s="102">
        <f t="shared" si="719"/>
        <v>0.27636363636363637</v>
      </c>
      <c r="AD291" s="102">
        <f t="shared" si="719"/>
        <v>0.24000000000000002</v>
      </c>
      <c r="AE291" s="102">
        <f t="shared" si="719"/>
        <v>3.2727272727272723E-2</v>
      </c>
      <c r="AH291" s="102">
        <f t="shared" ref="AH291:AL291" si="720">+AH238/$CK238</f>
        <v>0</v>
      </c>
      <c r="AI291" s="102">
        <f t="shared" si="720"/>
        <v>0.13090909090909089</v>
      </c>
      <c r="AJ291" s="102">
        <f t="shared" si="720"/>
        <v>0.17454545454545453</v>
      </c>
      <c r="AK291" s="102">
        <f t="shared" si="720"/>
        <v>0.25454545454545457</v>
      </c>
      <c r="AL291" s="102">
        <f t="shared" si="720"/>
        <v>0.44</v>
      </c>
      <c r="CL291" s="102">
        <f t="shared" ref="CL291:CP291" si="721">CL238/$CK238</f>
        <v>0</v>
      </c>
      <c r="CM291" s="102">
        <f t="shared" si="721"/>
        <v>0</v>
      </c>
      <c r="CN291" s="102">
        <f t="shared" si="721"/>
        <v>0</v>
      </c>
      <c r="CO291" s="102">
        <f t="shared" si="721"/>
        <v>0</v>
      </c>
      <c r="CP291" s="102">
        <f t="shared" si="721"/>
        <v>0</v>
      </c>
    </row>
    <row r="292" spans="1:94">
      <c r="A292" s="198"/>
      <c r="B292" s="199"/>
      <c r="C292" s="14" t="s">
        <v>60</v>
      </c>
      <c r="F292" s="102">
        <f t="shared" ref="F292:J292" si="722">+F239/$CK239</f>
        <v>0</v>
      </c>
      <c r="G292" s="102">
        <f t="shared" si="722"/>
        <v>9.0909090909090912E-2</v>
      </c>
      <c r="H292" s="102">
        <f t="shared" si="722"/>
        <v>0</v>
      </c>
      <c r="I292" s="102">
        <f t="shared" si="722"/>
        <v>0.90909090909090906</v>
      </c>
      <c r="J292" s="102">
        <f t="shared" si="722"/>
        <v>0</v>
      </c>
      <c r="M292" s="102">
        <f t="shared" ref="M292:Q292" si="723">+M239/$CK239</f>
        <v>3.6363636363636369E-2</v>
      </c>
      <c r="N292" s="102">
        <f t="shared" si="723"/>
        <v>5.4545454545454543E-2</v>
      </c>
      <c r="O292" s="102">
        <f t="shared" si="723"/>
        <v>0.36363636363636365</v>
      </c>
      <c r="P292" s="102">
        <f t="shared" si="723"/>
        <v>0.54545454545454541</v>
      </c>
      <c r="Q292" s="102">
        <f t="shared" si="723"/>
        <v>0</v>
      </c>
      <c r="T292" s="102">
        <f t="shared" ref="T292:X292" si="724">+T239/$CK239</f>
        <v>0</v>
      </c>
      <c r="U292" s="102">
        <f t="shared" si="724"/>
        <v>5.4545454545454543E-2</v>
      </c>
      <c r="V292" s="102">
        <f t="shared" si="724"/>
        <v>3.6363636363636369E-2</v>
      </c>
      <c r="W292" s="102">
        <f t="shared" si="724"/>
        <v>0.54545454545454541</v>
      </c>
      <c r="X292" s="102">
        <f t="shared" si="724"/>
        <v>0.36363636363636365</v>
      </c>
      <c r="AA292" s="102">
        <f t="shared" ref="AA292:AE292" si="725">+AA239/$CK239</f>
        <v>5.8181818181818182E-2</v>
      </c>
      <c r="AB292" s="102">
        <f t="shared" si="725"/>
        <v>0.17818181818181819</v>
      </c>
      <c r="AC292" s="102">
        <f t="shared" si="725"/>
        <v>0.43636363636363645</v>
      </c>
      <c r="AD292" s="102">
        <f t="shared" si="725"/>
        <v>0.32727272727272722</v>
      </c>
      <c r="AE292" s="102">
        <f t="shared" si="725"/>
        <v>0</v>
      </c>
      <c r="AH292" s="102">
        <f t="shared" ref="AH292:AL292" si="726">+AH239/$CK239</f>
        <v>0</v>
      </c>
      <c r="AI292" s="102">
        <f t="shared" si="726"/>
        <v>3.2727272727272723E-2</v>
      </c>
      <c r="AJ292" s="102">
        <f t="shared" si="726"/>
        <v>4.3636363636363633E-2</v>
      </c>
      <c r="AK292" s="102">
        <f t="shared" si="726"/>
        <v>0.3418181818181818</v>
      </c>
      <c r="AL292" s="102">
        <f t="shared" si="726"/>
        <v>0.5818181818181819</v>
      </c>
      <c r="CL292" s="102">
        <f t="shared" ref="CL292:CP292" si="727">CL239/$CK239</f>
        <v>0</v>
      </c>
      <c r="CM292" s="102">
        <f t="shared" si="727"/>
        <v>0</v>
      </c>
      <c r="CN292" s="102">
        <f t="shared" si="727"/>
        <v>0</v>
      </c>
      <c r="CO292" s="102">
        <f t="shared" si="727"/>
        <v>0</v>
      </c>
      <c r="CP292" s="102">
        <f t="shared" si="727"/>
        <v>0</v>
      </c>
    </row>
    <row r="293" spans="1:94">
      <c r="A293" s="198"/>
      <c r="B293" s="199"/>
      <c r="C293" s="14" t="s">
        <v>61</v>
      </c>
      <c r="F293" s="102">
        <f t="shared" ref="F293:J293" si="728">+F240/$CK240</f>
        <v>0</v>
      </c>
      <c r="G293" s="102">
        <f t="shared" si="728"/>
        <v>0</v>
      </c>
      <c r="H293" s="102">
        <f t="shared" si="728"/>
        <v>0</v>
      </c>
      <c r="I293" s="102">
        <f t="shared" si="728"/>
        <v>0.88235294117647056</v>
      </c>
      <c r="J293" s="102">
        <f t="shared" si="728"/>
        <v>0.11764705882352941</v>
      </c>
      <c r="M293" s="102">
        <f t="shared" ref="M293:Q293" si="729">+M240/$CK240</f>
        <v>0</v>
      </c>
      <c r="N293" s="102">
        <f t="shared" si="729"/>
        <v>0</v>
      </c>
      <c r="O293" s="102">
        <f t="shared" si="729"/>
        <v>0.35294117647058826</v>
      </c>
      <c r="P293" s="102">
        <f t="shared" si="729"/>
        <v>0.57647058823529418</v>
      </c>
      <c r="Q293" s="102">
        <f t="shared" si="729"/>
        <v>7.0588235294117646E-2</v>
      </c>
      <c r="T293" s="102">
        <f t="shared" ref="T293:X293" si="730">+T240/$CK240</f>
        <v>0</v>
      </c>
      <c r="U293" s="102">
        <f t="shared" si="730"/>
        <v>0</v>
      </c>
      <c r="V293" s="102">
        <f t="shared" si="730"/>
        <v>0</v>
      </c>
      <c r="W293" s="102">
        <f t="shared" si="730"/>
        <v>0.52941176470588236</v>
      </c>
      <c r="X293" s="102">
        <f t="shared" si="730"/>
        <v>0.47058823529411764</v>
      </c>
      <c r="AA293" s="102">
        <f t="shared" ref="AA293:AE293" si="731">+AA240/$CK240</f>
        <v>0</v>
      </c>
      <c r="AB293" s="102">
        <f t="shared" si="731"/>
        <v>0.14117647058823532</v>
      </c>
      <c r="AC293" s="102">
        <f t="shared" si="731"/>
        <v>0.44235294117647056</v>
      </c>
      <c r="AD293" s="102">
        <f t="shared" si="731"/>
        <v>0.37411764705882361</v>
      </c>
      <c r="AE293" s="102">
        <f t="shared" si="731"/>
        <v>4.2352941176470586E-2</v>
      </c>
      <c r="AH293" s="102">
        <f t="shared" ref="AH293:AL293" si="732">+AH240/$CK240</f>
        <v>0</v>
      </c>
      <c r="AI293" s="102">
        <f t="shared" si="732"/>
        <v>0</v>
      </c>
      <c r="AJ293" s="102">
        <f t="shared" si="732"/>
        <v>0</v>
      </c>
      <c r="AK293" s="102">
        <f t="shared" si="732"/>
        <v>0.31764705882352945</v>
      </c>
      <c r="AL293" s="102">
        <f t="shared" si="732"/>
        <v>0.68235294117647061</v>
      </c>
      <c r="CL293" s="102">
        <f t="shared" ref="CL293:CP293" si="733">CL240/$CK240</f>
        <v>0</v>
      </c>
      <c r="CM293" s="102">
        <f t="shared" si="733"/>
        <v>0</v>
      </c>
      <c r="CN293" s="102">
        <f t="shared" si="733"/>
        <v>0</v>
      </c>
      <c r="CO293" s="102">
        <f t="shared" si="733"/>
        <v>0</v>
      </c>
      <c r="CP293" s="102">
        <f t="shared" si="733"/>
        <v>0</v>
      </c>
    </row>
    <row r="294" spans="1:94">
      <c r="A294" s="198">
        <v>23</v>
      </c>
      <c r="B294" s="199" t="s">
        <v>27</v>
      </c>
      <c r="C294" s="14" t="s">
        <v>52</v>
      </c>
      <c r="F294" s="102">
        <f t="shared" ref="F294:J294" si="734">+F241/$CK241</f>
        <v>0</v>
      </c>
      <c r="G294" s="102">
        <f t="shared" si="734"/>
        <v>0.76351351351351338</v>
      </c>
      <c r="H294" s="102">
        <f t="shared" si="734"/>
        <v>0</v>
      </c>
      <c r="I294" s="102">
        <f t="shared" si="734"/>
        <v>0.23648648648648643</v>
      </c>
      <c r="J294" s="102">
        <f t="shared" si="734"/>
        <v>0</v>
      </c>
      <c r="M294" s="102">
        <f t="shared" ref="M294:Q294" si="735">+M241/$CK241</f>
        <v>0.30540540540540534</v>
      </c>
      <c r="N294" s="102">
        <f t="shared" si="735"/>
        <v>0.45810810810810798</v>
      </c>
      <c r="O294" s="102">
        <f t="shared" si="735"/>
        <v>9.4594594594594586E-2</v>
      </c>
      <c r="P294" s="102">
        <f t="shared" si="735"/>
        <v>0.14189189189189186</v>
      </c>
      <c r="Q294" s="102">
        <f t="shared" si="735"/>
        <v>0</v>
      </c>
      <c r="T294" s="102">
        <f t="shared" ref="T294:X294" si="736">+T241/$CK241</f>
        <v>0</v>
      </c>
      <c r="U294" s="102">
        <f t="shared" si="736"/>
        <v>0.45810810810810798</v>
      </c>
      <c r="V294" s="102">
        <f t="shared" si="736"/>
        <v>0.30540540540540534</v>
      </c>
      <c r="W294" s="102">
        <f t="shared" si="736"/>
        <v>0.14189189189189186</v>
      </c>
      <c r="X294" s="102">
        <f t="shared" si="736"/>
        <v>9.4594594594594586E-2</v>
      </c>
      <c r="AA294" s="102">
        <f t="shared" ref="AA294:AE294" si="737">+AA241/$CK241</f>
        <v>0.4886486486486486</v>
      </c>
      <c r="AB294" s="102">
        <f t="shared" si="737"/>
        <v>0.31270270270270262</v>
      </c>
      <c r="AC294" s="102">
        <f t="shared" si="737"/>
        <v>0.11351351351351349</v>
      </c>
      <c r="AD294" s="102">
        <f t="shared" si="737"/>
        <v>8.5135135135135098E-2</v>
      </c>
      <c r="AE294" s="102">
        <f t="shared" si="737"/>
        <v>0</v>
      </c>
      <c r="AH294" s="102">
        <f t="shared" ref="AH294:AL294" si="738">+AH241/$CK241</f>
        <v>0</v>
      </c>
      <c r="AI294" s="102">
        <f t="shared" si="738"/>
        <v>0.27486486486486483</v>
      </c>
      <c r="AJ294" s="102">
        <f t="shared" si="738"/>
        <v>0.36648648648648646</v>
      </c>
      <c r="AK294" s="102">
        <f t="shared" si="738"/>
        <v>0.20729729729729726</v>
      </c>
      <c r="AL294" s="102">
        <f t="shared" si="738"/>
        <v>0.15135135135135133</v>
      </c>
      <c r="CL294" s="102">
        <f t="shared" ref="CL294:CP294" si="739">CL241/$CK241</f>
        <v>0</v>
      </c>
      <c r="CM294" s="102">
        <f t="shared" si="739"/>
        <v>0</v>
      </c>
      <c r="CN294" s="102">
        <f t="shared" si="739"/>
        <v>0</v>
      </c>
      <c r="CO294" s="102">
        <f t="shared" si="739"/>
        <v>0</v>
      </c>
      <c r="CP294" s="102">
        <f t="shared" si="739"/>
        <v>0</v>
      </c>
    </row>
    <row r="295" spans="1:94">
      <c r="A295" s="198"/>
      <c r="B295" s="199"/>
      <c r="C295" s="14" t="s">
        <v>53</v>
      </c>
      <c r="F295" s="102">
        <f t="shared" ref="F295:J295" si="740">+F242/$CK242</f>
        <v>0</v>
      </c>
      <c r="G295" s="102">
        <f t="shared" si="740"/>
        <v>0.76595744680851063</v>
      </c>
      <c r="H295" s="102">
        <f t="shared" si="740"/>
        <v>0</v>
      </c>
      <c r="I295" s="102">
        <f t="shared" si="740"/>
        <v>0.23404255319148937</v>
      </c>
      <c r="J295" s="102">
        <f t="shared" si="740"/>
        <v>0</v>
      </c>
      <c r="M295" s="102">
        <f t="shared" ref="M295:Q295" si="741">+M242/$CK242</f>
        <v>0.30638297872340425</v>
      </c>
      <c r="N295" s="102">
        <f t="shared" si="741"/>
        <v>0.45957446808510638</v>
      </c>
      <c r="O295" s="102">
        <f t="shared" si="741"/>
        <v>9.3617021276595755E-2</v>
      </c>
      <c r="P295" s="102">
        <f t="shared" si="741"/>
        <v>0.14042553191489363</v>
      </c>
      <c r="Q295" s="102">
        <f t="shared" si="741"/>
        <v>0</v>
      </c>
      <c r="T295" s="102">
        <f t="shared" ref="T295:X295" si="742">+T242/$CK242</f>
        <v>0</v>
      </c>
      <c r="U295" s="102">
        <f t="shared" si="742"/>
        <v>0.45957446808510638</v>
      </c>
      <c r="V295" s="102">
        <f t="shared" si="742"/>
        <v>0.30638297872340425</v>
      </c>
      <c r="W295" s="102">
        <f t="shared" si="742"/>
        <v>0.14042553191489363</v>
      </c>
      <c r="X295" s="102">
        <f t="shared" si="742"/>
        <v>9.3617021276595755E-2</v>
      </c>
      <c r="AA295" s="102">
        <f t="shared" ref="AA295:AE295" si="743">+AA242/$CK242</f>
        <v>0.49021276595744684</v>
      </c>
      <c r="AB295" s="102">
        <f t="shared" si="743"/>
        <v>0.3131914893617021</v>
      </c>
      <c r="AC295" s="102">
        <f t="shared" si="743"/>
        <v>0.11234042553191489</v>
      </c>
      <c r="AD295" s="102">
        <f t="shared" si="743"/>
        <v>8.4255319148936164E-2</v>
      </c>
      <c r="AE295" s="102">
        <f t="shared" si="743"/>
        <v>0</v>
      </c>
      <c r="AH295" s="102">
        <f t="shared" ref="AH295:AL295" si="744">+AH242/$CK242</f>
        <v>0</v>
      </c>
      <c r="AI295" s="102">
        <f t="shared" si="744"/>
        <v>0.27574468085106379</v>
      </c>
      <c r="AJ295" s="102">
        <f t="shared" si="744"/>
        <v>0.36765957446808512</v>
      </c>
      <c r="AK295" s="102">
        <f t="shared" si="744"/>
        <v>0.20680851063829789</v>
      </c>
      <c r="AL295" s="102">
        <f t="shared" si="744"/>
        <v>0.1497872340425532</v>
      </c>
      <c r="CL295" s="102">
        <f t="shared" ref="CL295:CP295" si="745">CL242/$CK242</f>
        <v>0</v>
      </c>
      <c r="CM295" s="102">
        <f t="shared" si="745"/>
        <v>0</v>
      </c>
      <c r="CN295" s="102">
        <f t="shared" si="745"/>
        <v>0</v>
      </c>
      <c r="CO295" s="102">
        <f t="shared" si="745"/>
        <v>0</v>
      </c>
      <c r="CP295" s="102">
        <f t="shared" si="745"/>
        <v>0</v>
      </c>
    </row>
    <row r="296" spans="1:94">
      <c r="A296" s="198"/>
      <c r="B296" s="199"/>
      <c r="C296" s="14" t="s">
        <v>54</v>
      </c>
      <c r="F296" s="102">
        <f t="shared" ref="F296:J296" si="746">+F243/$CK243</f>
        <v>0</v>
      </c>
      <c r="G296" s="102">
        <f t="shared" si="746"/>
        <v>0.94871794871794868</v>
      </c>
      <c r="H296" s="102">
        <f t="shared" si="746"/>
        <v>0</v>
      </c>
      <c r="I296" s="102">
        <f t="shared" si="746"/>
        <v>5.128205128205128E-2</v>
      </c>
      <c r="J296" s="102">
        <f t="shared" si="746"/>
        <v>0</v>
      </c>
      <c r="M296" s="102">
        <f t="shared" ref="M296:Q296" si="747">+M243/$CK243</f>
        <v>0.37948717948717953</v>
      </c>
      <c r="N296" s="102">
        <f t="shared" si="747"/>
        <v>0.56923076923076921</v>
      </c>
      <c r="O296" s="102">
        <f t="shared" si="747"/>
        <v>2.0512820512820513E-2</v>
      </c>
      <c r="P296" s="102">
        <f t="shared" si="747"/>
        <v>3.0769230769230771E-2</v>
      </c>
      <c r="Q296" s="102">
        <f t="shared" si="747"/>
        <v>0</v>
      </c>
      <c r="T296" s="102">
        <f t="shared" ref="T296:X296" si="748">+T243/$CK243</f>
        <v>0</v>
      </c>
      <c r="U296" s="102">
        <f t="shared" si="748"/>
        <v>0.56923076923076921</v>
      </c>
      <c r="V296" s="102">
        <f t="shared" si="748"/>
        <v>0.37948717948717953</v>
      </c>
      <c r="W296" s="102">
        <f t="shared" si="748"/>
        <v>3.0769230769230771E-2</v>
      </c>
      <c r="X296" s="102">
        <f t="shared" si="748"/>
        <v>2.0512820512820513E-2</v>
      </c>
      <c r="AA296" s="102">
        <f t="shared" ref="AA296:AE296" si="749">+AA243/$CK243</f>
        <v>0.60717948717948711</v>
      </c>
      <c r="AB296" s="102">
        <f t="shared" si="749"/>
        <v>0.34974358974358971</v>
      </c>
      <c r="AC296" s="102">
        <f t="shared" si="749"/>
        <v>2.4615384615384619E-2</v>
      </c>
      <c r="AD296" s="102">
        <f t="shared" si="749"/>
        <v>1.846153846153846E-2</v>
      </c>
      <c r="AE296" s="102">
        <f t="shared" si="749"/>
        <v>0</v>
      </c>
      <c r="AH296" s="102">
        <f t="shared" ref="AH296:AL296" si="750">+AH243/$CK243</f>
        <v>0</v>
      </c>
      <c r="AI296" s="102">
        <f t="shared" si="750"/>
        <v>0.34153846153846146</v>
      </c>
      <c r="AJ296" s="102">
        <f t="shared" si="750"/>
        <v>0.45538461538461539</v>
      </c>
      <c r="AK296" s="102">
        <f t="shared" si="750"/>
        <v>0.17025641025641028</v>
      </c>
      <c r="AL296" s="102">
        <f t="shared" si="750"/>
        <v>3.282051282051282E-2</v>
      </c>
      <c r="CL296" s="102">
        <f t="shared" ref="CL296:CP296" si="751">CL243/$CK243</f>
        <v>0</v>
      </c>
      <c r="CM296" s="102">
        <f t="shared" si="751"/>
        <v>0</v>
      </c>
      <c r="CN296" s="102">
        <f t="shared" si="751"/>
        <v>0</v>
      </c>
      <c r="CO296" s="102">
        <f t="shared" si="751"/>
        <v>0</v>
      </c>
      <c r="CP296" s="102">
        <f t="shared" si="751"/>
        <v>0</v>
      </c>
    </row>
    <row r="297" spans="1:94">
      <c r="A297" s="198"/>
      <c r="B297" s="199"/>
      <c r="C297" s="14" t="s">
        <v>55</v>
      </c>
      <c r="F297" s="102">
        <f t="shared" ref="F297:J297" si="752">+F244/$CK244</f>
        <v>0</v>
      </c>
      <c r="G297" s="102">
        <f t="shared" si="752"/>
        <v>0.5</v>
      </c>
      <c r="H297" s="102">
        <f t="shared" si="752"/>
        <v>0</v>
      </c>
      <c r="I297" s="102">
        <f t="shared" si="752"/>
        <v>0.37254901960784315</v>
      </c>
      <c r="J297" s="102">
        <f t="shared" si="752"/>
        <v>0.12745098039215685</v>
      </c>
      <c r="M297" s="102">
        <f t="shared" ref="M297:Q297" si="753">+M244/$CK244</f>
        <v>0.2</v>
      </c>
      <c r="N297" s="102">
        <f t="shared" si="753"/>
        <v>0.3</v>
      </c>
      <c r="O297" s="102">
        <f t="shared" si="753"/>
        <v>0.14901960784313725</v>
      </c>
      <c r="P297" s="102">
        <f t="shared" si="753"/>
        <v>0.27450980392156865</v>
      </c>
      <c r="Q297" s="102">
        <f t="shared" si="753"/>
        <v>7.647058823529411E-2</v>
      </c>
      <c r="T297" s="102">
        <f t="shared" ref="T297:X297" si="754">+T244/$CK244</f>
        <v>0</v>
      </c>
      <c r="U297" s="102">
        <f t="shared" si="754"/>
        <v>0.3</v>
      </c>
      <c r="V297" s="102">
        <f t="shared" si="754"/>
        <v>0.2</v>
      </c>
      <c r="W297" s="102">
        <f t="shared" si="754"/>
        <v>0.22352941176470587</v>
      </c>
      <c r="X297" s="102">
        <f t="shared" si="754"/>
        <v>0.27647058823529413</v>
      </c>
      <c r="AA297" s="102">
        <f t="shared" ref="AA297:AE297" si="755">+AA244/$CK244</f>
        <v>0.32</v>
      </c>
      <c r="AB297" s="102">
        <f t="shared" si="755"/>
        <v>0.23960784313725489</v>
      </c>
      <c r="AC297" s="102">
        <f t="shared" si="755"/>
        <v>0.19921568627450981</v>
      </c>
      <c r="AD297" s="102">
        <f t="shared" si="755"/>
        <v>0.19529411764705884</v>
      </c>
      <c r="AE297" s="102">
        <f t="shared" si="755"/>
        <v>4.5882352941176464E-2</v>
      </c>
      <c r="AH297" s="102">
        <f t="shared" ref="AH297:AL297" si="756">+AH244/$CK244</f>
        <v>0</v>
      </c>
      <c r="AI297" s="102">
        <f t="shared" si="756"/>
        <v>0.17999999999999997</v>
      </c>
      <c r="AJ297" s="102">
        <f t="shared" si="756"/>
        <v>0.24000000000000005</v>
      </c>
      <c r="AK297" s="102">
        <f t="shared" si="756"/>
        <v>0.21411764705882352</v>
      </c>
      <c r="AL297" s="102">
        <f t="shared" si="756"/>
        <v>0.36588235294117649</v>
      </c>
      <c r="CL297" s="102">
        <f t="shared" ref="CL297:CP297" si="757">CL244/$CK244</f>
        <v>0</v>
      </c>
      <c r="CM297" s="102">
        <f t="shared" si="757"/>
        <v>0</v>
      </c>
      <c r="CN297" s="102">
        <f t="shared" si="757"/>
        <v>0</v>
      </c>
      <c r="CO297" s="102">
        <f t="shared" si="757"/>
        <v>0</v>
      </c>
      <c r="CP297" s="102">
        <f t="shared" si="757"/>
        <v>0</v>
      </c>
    </row>
    <row r="298" spans="1:94">
      <c r="A298" s="198"/>
      <c r="B298" s="199"/>
      <c r="C298" s="14" t="s">
        <v>56</v>
      </c>
      <c r="F298" s="102" t="e">
        <f t="shared" ref="F298:J298" si="758">+F245/$CK245</f>
        <v>#DIV/0!</v>
      </c>
      <c r="G298" s="102" t="e">
        <f t="shared" si="758"/>
        <v>#DIV/0!</v>
      </c>
      <c r="H298" s="102" t="e">
        <f t="shared" si="758"/>
        <v>#DIV/0!</v>
      </c>
      <c r="I298" s="102" t="e">
        <f t="shared" si="758"/>
        <v>#DIV/0!</v>
      </c>
      <c r="J298" s="102" t="e">
        <f t="shared" si="758"/>
        <v>#DIV/0!</v>
      </c>
      <c r="M298" s="102" t="e">
        <f t="shared" ref="M298:Q298" si="759">+M245/$CK245</f>
        <v>#DIV/0!</v>
      </c>
      <c r="N298" s="102" t="e">
        <f t="shared" si="759"/>
        <v>#DIV/0!</v>
      </c>
      <c r="O298" s="102" t="e">
        <f t="shared" si="759"/>
        <v>#DIV/0!</v>
      </c>
      <c r="P298" s="102" t="e">
        <f t="shared" si="759"/>
        <v>#DIV/0!</v>
      </c>
      <c r="Q298" s="102" t="e">
        <f t="shared" si="759"/>
        <v>#DIV/0!</v>
      </c>
      <c r="T298" s="102" t="e">
        <f t="shared" ref="T298:X298" si="760">+T245/$CK245</f>
        <v>#DIV/0!</v>
      </c>
      <c r="U298" s="102" t="e">
        <f t="shared" si="760"/>
        <v>#DIV/0!</v>
      </c>
      <c r="V298" s="102" t="e">
        <f t="shared" si="760"/>
        <v>#DIV/0!</v>
      </c>
      <c r="W298" s="102" t="e">
        <f t="shared" si="760"/>
        <v>#DIV/0!</v>
      </c>
      <c r="X298" s="102" t="e">
        <f t="shared" si="760"/>
        <v>#DIV/0!</v>
      </c>
      <c r="AA298" s="102" t="e">
        <f t="shared" ref="AA298:AE298" si="761">+AA245/$CK245</f>
        <v>#DIV/0!</v>
      </c>
      <c r="AB298" s="102" t="e">
        <f t="shared" si="761"/>
        <v>#DIV/0!</v>
      </c>
      <c r="AC298" s="102" t="e">
        <f t="shared" si="761"/>
        <v>#DIV/0!</v>
      </c>
      <c r="AD298" s="102" t="e">
        <f t="shared" si="761"/>
        <v>#DIV/0!</v>
      </c>
      <c r="AE298" s="102" t="e">
        <f t="shared" si="761"/>
        <v>#DIV/0!</v>
      </c>
      <c r="AH298" s="102" t="e">
        <f t="shared" ref="AH298:AL298" si="762">+AH245/$CK245</f>
        <v>#DIV/0!</v>
      </c>
      <c r="AI298" s="102" t="e">
        <f t="shared" si="762"/>
        <v>#DIV/0!</v>
      </c>
      <c r="AJ298" s="102" t="e">
        <f t="shared" si="762"/>
        <v>#DIV/0!</v>
      </c>
      <c r="AK298" s="102" t="e">
        <f t="shared" si="762"/>
        <v>#DIV/0!</v>
      </c>
      <c r="AL298" s="102" t="e">
        <f t="shared" si="762"/>
        <v>#DIV/0!</v>
      </c>
      <c r="CL298" s="102" t="e">
        <f t="shared" ref="CL298:CP298" si="763">CL245/$CK245</f>
        <v>#DIV/0!</v>
      </c>
      <c r="CM298" s="102" t="e">
        <f t="shared" si="763"/>
        <v>#DIV/0!</v>
      </c>
      <c r="CN298" s="102" t="e">
        <f t="shared" si="763"/>
        <v>#DIV/0!</v>
      </c>
      <c r="CO298" s="102" t="e">
        <f t="shared" si="763"/>
        <v>#DIV/0!</v>
      </c>
      <c r="CP298" s="102" t="e">
        <f t="shared" si="763"/>
        <v>#DIV/0!</v>
      </c>
    </row>
    <row r="299" spans="1:94">
      <c r="A299" s="198"/>
      <c r="B299" s="199"/>
      <c r="C299" s="14" t="s">
        <v>57</v>
      </c>
      <c r="F299" s="102">
        <f t="shared" ref="F299:J299" si="764">+F246/$CK246</f>
        <v>0</v>
      </c>
      <c r="G299" s="102">
        <f t="shared" si="764"/>
        <v>0.98130841121495327</v>
      </c>
      <c r="H299" s="102">
        <f t="shared" si="764"/>
        <v>0</v>
      </c>
      <c r="I299" s="102">
        <f t="shared" si="764"/>
        <v>1.8691588785046728E-2</v>
      </c>
      <c r="J299" s="102">
        <f t="shared" si="764"/>
        <v>0</v>
      </c>
      <c r="M299" s="102">
        <f t="shared" ref="M299:Q299" si="765">+M246/$CK246</f>
        <v>0.3925233644859813</v>
      </c>
      <c r="N299" s="102">
        <f t="shared" si="765"/>
        <v>0.58878504672897192</v>
      </c>
      <c r="O299" s="102">
        <f t="shared" si="765"/>
        <v>7.4766355140186919E-3</v>
      </c>
      <c r="P299" s="102">
        <f t="shared" si="765"/>
        <v>1.1214953271028037E-2</v>
      </c>
      <c r="Q299" s="102">
        <f t="shared" si="765"/>
        <v>0</v>
      </c>
      <c r="T299" s="102">
        <f t="shared" ref="T299:X299" si="766">+T246/$CK246</f>
        <v>0</v>
      </c>
      <c r="U299" s="102">
        <f t="shared" si="766"/>
        <v>0.58878504672897192</v>
      </c>
      <c r="V299" s="102">
        <f t="shared" si="766"/>
        <v>0.3925233644859813</v>
      </c>
      <c r="W299" s="102">
        <f t="shared" si="766"/>
        <v>1.1214953271028037E-2</v>
      </c>
      <c r="X299" s="102">
        <f t="shared" si="766"/>
        <v>7.4766355140186919E-3</v>
      </c>
      <c r="AA299" s="102">
        <f t="shared" ref="AA299:AE299" si="767">+AA246/$CK246</f>
        <v>0.62803738317757007</v>
      </c>
      <c r="AB299" s="102">
        <f t="shared" si="767"/>
        <v>0.35626168224299065</v>
      </c>
      <c r="AC299" s="102">
        <f t="shared" si="767"/>
        <v>8.9719626168224299E-3</v>
      </c>
      <c r="AD299" s="102">
        <f t="shared" si="767"/>
        <v>6.7289719626168224E-3</v>
      </c>
      <c r="AE299" s="102">
        <f t="shared" si="767"/>
        <v>0</v>
      </c>
      <c r="AH299" s="102">
        <f t="shared" ref="AH299:AL299" si="768">+AH246/$CK246</f>
        <v>0</v>
      </c>
      <c r="AI299" s="102">
        <f t="shared" si="768"/>
        <v>0.35327102803738314</v>
      </c>
      <c r="AJ299" s="102">
        <f t="shared" si="768"/>
        <v>0.47102803738317761</v>
      </c>
      <c r="AK299" s="102">
        <f t="shared" si="768"/>
        <v>0.16373831775700934</v>
      </c>
      <c r="AL299" s="102">
        <f t="shared" si="768"/>
        <v>1.1962616822429906E-2</v>
      </c>
      <c r="CL299" s="102">
        <f t="shared" ref="CL299:CP299" si="769">CL246/$CK246</f>
        <v>0</v>
      </c>
      <c r="CM299" s="102">
        <f t="shared" si="769"/>
        <v>0</v>
      </c>
      <c r="CN299" s="102">
        <f t="shared" si="769"/>
        <v>0</v>
      </c>
      <c r="CO299" s="102">
        <f t="shared" si="769"/>
        <v>0</v>
      </c>
      <c r="CP299" s="102">
        <f t="shared" si="769"/>
        <v>0</v>
      </c>
    </row>
    <row r="300" spans="1:94">
      <c r="A300" s="198"/>
      <c r="B300" s="199"/>
      <c r="C300" s="14" t="s">
        <v>58</v>
      </c>
      <c r="F300" s="102">
        <f t="shared" ref="F300:J300" si="770">+F247/$CK247</f>
        <v>0</v>
      </c>
      <c r="G300" s="102">
        <f t="shared" si="770"/>
        <v>0.32890365448504982</v>
      </c>
      <c r="H300" s="102">
        <f t="shared" si="770"/>
        <v>0</v>
      </c>
      <c r="I300" s="102">
        <f t="shared" si="770"/>
        <v>0.67109634551495012</v>
      </c>
      <c r="J300" s="102">
        <f t="shared" si="770"/>
        <v>0</v>
      </c>
      <c r="M300" s="102">
        <f t="shared" ref="M300:Q300" si="771">+M247/$CK247</f>
        <v>0.13156146179401995</v>
      </c>
      <c r="N300" s="102">
        <f t="shared" si="771"/>
        <v>0.19734219269102987</v>
      </c>
      <c r="O300" s="102">
        <f t="shared" si="771"/>
        <v>0.26843853820598013</v>
      </c>
      <c r="P300" s="102">
        <f t="shared" si="771"/>
        <v>0.40265780730897011</v>
      </c>
      <c r="Q300" s="102">
        <f t="shared" si="771"/>
        <v>0</v>
      </c>
      <c r="T300" s="102">
        <f t="shared" ref="T300:X300" si="772">+T247/$CK247</f>
        <v>0</v>
      </c>
      <c r="U300" s="102">
        <f t="shared" si="772"/>
        <v>0.19734219269102987</v>
      </c>
      <c r="V300" s="102">
        <f t="shared" si="772"/>
        <v>0.13156146179401995</v>
      </c>
      <c r="W300" s="102">
        <f t="shared" si="772"/>
        <v>0.40265780730897011</v>
      </c>
      <c r="X300" s="102">
        <f t="shared" si="772"/>
        <v>0.26843853820598013</v>
      </c>
      <c r="AA300" s="102">
        <f t="shared" ref="AA300:AE300" si="773">+AA247/$CK247</f>
        <v>0.2104983388704319</v>
      </c>
      <c r="AB300" s="102">
        <f t="shared" si="773"/>
        <v>0.22578073089700995</v>
      </c>
      <c r="AC300" s="102">
        <f t="shared" si="773"/>
        <v>0.32212624584717608</v>
      </c>
      <c r="AD300" s="102">
        <f t="shared" si="773"/>
        <v>0.24159468438538206</v>
      </c>
      <c r="AE300" s="102">
        <f t="shared" si="773"/>
        <v>0</v>
      </c>
      <c r="AH300" s="102">
        <f t="shared" ref="AH300:AL300" si="774">+AH247/$CK247</f>
        <v>0</v>
      </c>
      <c r="AI300" s="102">
        <f t="shared" si="774"/>
        <v>0.11840531561461792</v>
      </c>
      <c r="AJ300" s="102">
        <f t="shared" si="774"/>
        <v>0.1578737541528239</v>
      </c>
      <c r="AK300" s="102">
        <f t="shared" si="774"/>
        <v>0.29421926910299007</v>
      </c>
      <c r="AL300" s="102">
        <f t="shared" si="774"/>
        <v>0.42950166112956811</v>
      </c>
      <c r="CL300" s="102">
        <f t="shared" ref="CL300:CP300" si="775">CL247/$CK247</f>
        <v>0</v>
      </c>
      <c r="CM300" s="102">
        <f t="shared" si="775"/>
        <v>0</v>
      </c>
      <c r="CN300" s="102">
        <f t="shared" si="775"/>
        <v>0</v>
      </c>
      <c r="CO300" s="102">
        <f t="shared" si="775"/>
        <v>0</v>
      </c>
      <c r="CP300" s="102">
        <f t="shared" si="775"/>
        <v>0</v>
      </c>
    </row>
    <row r="301" spans="1:94">
      <c r="A301" s="198"/>
      <c r="B301" s="199"/>
      <c r="C301" s="14" t="s">
        <v>59</v>
      </c>
      <c r="F301" s="102">
        <f t="shared" ref="F301:J301" si="776">+F248/$CK248</f>
        <v>0</v>
      </c>
      <c r="G301" s="102">
        <f t="shared" si="776"/>
        <v>0.36220472440944884</v>
      </c>
      <c r="H301" s="102">
        <f t="shared" si="776"/>
        <v>0</v>
      </c>
      <c r="I301" s="102">
        <f t="shared" si="776"/>
        <v>0.63779527559055116</v>
      </c>
      <c r="J301" s="102">
        <f t="shared" si="776"/>
        <v>0</v>
      </c>
      <c r="M301" s="102">
        <f t="shared" ref="M301:Q301" si="777">+M248/$CK248</f>
        <v>0.14488188976377955</v>
      </c>
      <c r="N301" s="102">
        <f t="shared" si="777"/>
        <v>0.21732283464566929</v>
      </c>
      <c r="O301" s="102">
        <f t="shared" si="777"/>
        <v>0.2551181102362205</v>
      </c>
      <c r="P301" s="102">
        <f t="shared" si="777"/>
        <v>0.38267716535433066</v>
      </c>
      <c r="Q301" s="102">
        <f t="shared" si="777"/>
        <v>0</v>
      </c>
      <c r="T301" s="102">
        <f t="shared" ref="T301:X301" si="778">+T248/$CK248</f>
        <v>0</v>
      </c>
      <c r="U301" s="102">
        <f t="shared" si="778"/>
        <v>0.21732283464566929</v>
      </c>
      <c r="V301" s="102">
        <f t="shared" si="778"/>
        <v>0.14488188976377955</v>
      </c>
      <c r="W301" s="102">
        <f t="shared" si="778"/>
        <v>0.38267716535433066</v>
      </c>
      <c r="X301" s="102">
        <f t="shared" si="778"/>
        <v>0.2551181102362205</v>
      </c>
      <c r="AA301" s="102">
        <f t="shared" ref="AA301:AE301" si="779">+AA248/$CK248</f>
        <v>0.23181102362204725</v>
      </c>
      <c r="AB301" s="102">
        <f t="shared" si="779"/>
        <v>0.23244094488188979</v>
      </c>
      <c r="AC301" s="102">
        <f t="shared" si="779"/>
        <v>0.30614173228346453</v>
      </c>
      <c r="AD301" s="102">
        <f t="shared" si="779"/>
        <v>0.2296062992125984</v>
      </c>
      <c r="AE301" s="102">
        <f t="shared" si="779"/>
        <v>0</v>
      </c>
      <c r="AH301" s="102">
        <f t="shared" ref="AH301:AL301" si="780">+AH248/$CK248</f>
        <v>0</v>
      </c>
      <c r="AI301" s="102">
        <f t="shared" si="780"/>
        <v>0.13039370078740156</v>
      </c>
      <c r="AJ301" s="102">
        <f t="shared" si="780"/>
        <v>0.17385826771653543</v>
      </c>
      <c r="AK301" s="102">
        <f t="shared" si="780"/>
        <v>0.28755905511811025</v>
      </c>
      <c r="AL301" s="102">
        <f t="shared" si="780"/>
        <v>0.40818897637795276</v>
      </c>
      <c r="CL301" s="102">
        <f t="shared" ref="CL301:CP301" si="781">CL248/$CK248</f>
        <v>0</v>
      </c>
      <c r="CM301" s="102">
        <f t="shared" si="781"/>
        <v>0</v>
      </c>
      <c r="CN301" s="102">
        <f t="shared" si="781"/>
        <v>0</v>
      </c>
      <c r="CO301" s="102">
        <f t="shared" si="781"/>
        <v>0</v>
      </c>
      <c r="CP301" s="102">
        <f t="shared" si="781"/>
        <v>0</v>
      </c>
    </row>
    <row r="302" spans="1:94">
      <c r="A302" s="198"/>
      <c r="B302" s="199"/>
      <c r="C302" s="14" t="s">
        <v>60</v>
      </c>
      <c r="F302" s="102">
        <f t="shared" ref="F302:J302" si="782">+F249/$CK249</f>
        <v>0</v>
      </c>
      <c r="G302" s="102">
        <f t="shared" si="782"/>
        <v>2.6086956521739126E-2</v>
      </c>
      <c r="H302" s="102">
        <f t="shared" si="782"/>
        <v>0</v>
      </c>
      <c r="I302" s="102">
        <f t="shared" si="782"/>
        <v>0.9739130434782608</v>
      </c>
      <c r="J302" s="102">
        <f t="shared" si="782"/>
        <v>0</v>
      </c>
      <c r="M302" s="102">
        <f t="shared" ref="M302:Q302" si="783">+M249/$CK249</f>
        <v>1.0434782608695653E-2</v>
      </c>
      <c r="N302" s="102">
        <f t="shared" si="783"/>
        <v>1.5652173913043476E-2</v>
      </c>
      <c r="O302" s="102">
        <f t="shared" si="783"/>
        <v>0.38956521739130429</v>
      </c>
      <c r="P302" s="102">
        <f t="shared" si="783"/>
        <v>0.58434782608695646</v>
      </c>
      <c r="Q302" s="102">
        <f t="shared" si="783"/>
        <v>0</v>
      </c>
      <c r="T302" s="102">
        <f t="shared" ref="T302:X302" si="784">+T249/$CK249</f>
        <v>0</v>
      </c>
      <c r="U302" s="102">
        <f t="shared" si="784"/>
        <v>1.5652173913043476E-2</v>
      </c>
      <c r="V302" s="102">
        <f t="shared" si="784"/>
        <v>1.0434782608695653E-2</v>
      </c>
      <c r="W302" s="102">
        <f t="shared" si="784"/>
        <v>0.58434782608695646</v>
      </c>
      <c r="X302" s="102">
        <f t="shared" si="784"/>
        <v>0.38956521739130429</v>
      </c>
      <c r="AA302" s="102">
        <f t="shared" ref="AA302:AE302" si="785">+AA249/$CK249</f>
        <v>1.6695652173913042E-2</v>
      </c>
      <c r="AB302" s="102">
        <f t="shared" si="785"/>
        <v>0.16521739130434782</v>
      </c>
      <c r="AC302" s="102">
        <f t="shared" si="785"/>
        <v>0.46747826086956512</v>
      </c>
      <c r="AD302" s="102">
        <f t="shared" si="785"/>
        <v>0.3506086956521739</v>
      </c>
      <c r="AE302" s="102">
        <f t="shared" si="785"/>
        <v>0</v>
      </c>
      <c r="AH302" s="102">
        <f t="shared" ref="AH302:AL302" si="786">+AH249/$CK249</f>
        <v>0</v>
      </c>
      <c r="AI302" s="102">
        <f t="shared" si="786"/>
        <v>9.3913043478260853E-3</v>
      </c>
      <c r="AJ302" s="102">
        <f t="shared" si="786"/>
        <v>1.252173913043478E-2</v>
      </c>
      <c r="AK302" s="102">
        <f t="shared" si="786"/>
        <v>0.35478260869565215</v>
      </c>
      <c r="AL302" s="102">
        <f t="shared" si="786"/>
        <v>0.6233043478260869</v>
      </c>
      <c r="CL302" s="102">
        <f t="shared" ref="CL302:CP302" si="787">CL249/$CK249</f>
        <v>0</v>
      </c>
      <c r="CM302" s="102">
        <f t="shared" si="787"/>
        <v>0</v>
      </c>
      <c r="CN302" s="102">
        <f t="shared" si="787"/>
        <v>0</v>
      </c>
      <c r="CO302" s="102">
        <f t="shared" si="787"/>
        <v>0</v>
      </c>
      <c r="CP302" s="102">
        <f t="shared" si="787"/>
        <v>0</v>
      </c>
    </row>
    <row r="303" spans="1:94">
      <c r="A303" s="198"/>
      <c r="B303" s="199"/>
      <c r="C303" s="14" t="s">
        <v>61</v>
      </c>
      <c r="F303" s="102">
        <f t="shared" ref="F303:J303" si="788">+F250/$CK250</f>
        <v>0</v>
      </c>
      <c r="G303" s="102">
        <f t="shared" si="788"/>
        <v>6.0869565217391307E-2</v>
      </c>
      <c r="H303" s="102">
        <f t="shared" si="788"/>
        <v>0</v>
      </c>
      <c r="I303" s="102">
        <f t="shared" si="788"/>
        <v>0.93913043478260871</v>
      </c>
      <c r="J303" s="102">
        <f t="shared" si="788"/>
        <v>0</v>
      </c>
      <c r="M303" s="102">
        <f t="shared" ref="M303:Q303" si="789">+M250/$CK250</f>
        <v>2.4347826086956525E-2</v>
      </c>
      <c r="N303" s="102">
        <f t="shared" si="789"/>
        <v>3.6521739130434779E-2</v>
      </c>
      <c r="O303" s="102">
        <f t="shared" si="789"/>
        <v>0.37565217391304351</v>
      </c>
      <c r="P303" s="102">
        <f t="shared" si="789"/>
        <v>0.56347826086956521</v>
      </c>
      <c r="Q303" s="102">
        <f t="shared" si="789"/>
        <v>0</v>
      </c>
      <c r="T303" s="102">
        <f t="shared" ref="T303:X303" si="790">+T250/$CK250</f>
        <v>0</v>
      </c>
      <c r="U303" s="102">
        <f t="shared" si="790"/>
        <v>3.6521739130434779E-2</v>
      </c>
      <c r="V303" s="102">
        <f t="shared" si="790"/>
        <v>2.4347826086956525E-2</v>
      </c>
      <c r="W303" s="102">
        <f t="shared" si="790"/>
        <v>0.56347826086956521</v>
      </c>
      <c r="X303" s="102">
        <f t="shared" si="790"/>
        <v>0.37565217391304351</v>
      </c>
      <c r="AA303" s="102">
        <f t="shared" ref="AA303:AE303" si="791">+AA250/$CK250</f>
        <v>3.8956521739130438E-2</v>
      </c>
      <c r="AB303" s="102">
        <f t="shared" si="791"/>
        <v>0.17217391304347826</v>
      </c>
      <c r="AC303" s="102">
        <f t="shared" si="791"/>
        <v>0.45078260869565212</v>
      </c>
      <c r="AD303" s="102">
        <f t="shared" si="791"/>
        <v>0.33808695652173909</v>
      </c>
      <c r="AE303" s="102">
        <f t="shared" si="791"/>
        <v>0</v>
      </c>
      <c r="AH303" s="102">
        <f t="shared" ref="AH303:AL303" si="792">+AH250/$CK250</f>
        <v>0</v>
      </c>
      <c r="AI303" s="102">
        <f t="shared" si="792"/>
        <v>2.1913043478260865E-2</v>
      </c>
      <c r="AJ303" s="102">
        <f t="shared" si="792"/>
        <v>2.9217391304347824E-2</v>
      </c>
      <c r="AK303" s="102">
        <f t="shared" si="792"/>
        <v>0.34782608695652173</v>
      </c>
      <c r="AL303" s="102">
        <f t="shared" si="792"/>
        <v>0.60104347826086957</v>
      </c>
      <c r="CL303" s="102">
        <f t="shared" ref="CL303:CP303" si="793">CL250/$CK250</f>
        <v>0</v>
      </c>
      <c r="CM303" s="102">
        <f t="shared" si="793"/>
        <v>0</v>
      </c>
      <c r="CN303" s="102">
        <f t="shared" si="793"/>
        <v>0</v>
      </c>
      <c r="CO303" s="102">
        <f t="shared" si="793"/>
        <v>0</v>
      </c>
      <c r="CP303" s="102">
        <f t="shared" si="793"/>
        <v>0</v>
      </c>
    </row>
    <row r="304" spans="1:94">
      <c r="A304" s="100">
        <v>22</v>
      </c>
      <c r="B304" s="101" t="s">
        <v>28</v>
      </c>
      <c r="C304" s="14" t="s">
        <v>36</v>
      </c>
      <c r="F304" s="102">
        <f t="shared" ref="F304:J304" si="794">+F251/$CK251</f>
        <v>0.10277677605481428</v>
      </c>
      <c r="G304" s="102">
        <f t="shared" si="794"/>
        <v>0.19617742517129463</v>
      </c>
      <c r="H304" s="102">
        <f t="shared" si="794"/>
        <v>0.39307609087630724</v>
      </c>
      <c r="I304" s="102">
        <f t="shared" si="794"/>
        <v>0.24558240173097728</v>
      </c>
      <c r="J304" s="102">
        <f t="shared" si="794"/>
        <v>4.9404976559682658E-2</v>
      </c>
      <c r="M304" s="102">
        <f t="shared" ref="M304:Q304" si="795">+M251/$CK251</f>
        <v>0.10998918139199423</v>
      </c>
      <c r="N304" s="102">
        <f t="shared" si="795"/>
        <v>0.19617742517129463</v>
      </c>
      <c r="O304" s="102">
        <f t="shared" si="795"/>
        <v>0.39307609087630724</v>
      </c>
      <c r="P304" s="102">
        <f t="shared" si="795"/>
        <v>0.24558240173097728</v>
      </c>
      <c r="Q304" s="102">
        <f t="shared" si="795"/>
        <v>4.9404976559682658E-2</v>
      </c>
      <c r="T304" s="102">
        <f t="shared" ref="T304:X304" si="796">+T251/$CK251</f>
        <v>7.8254597908402446E-2</v>
      </c>
      <c r="U304" s="102">
        <f t="shared" si="796"/>
        <v>0.19617742517129463</v>
      </c>
      <c r="V304" s="102">
        <f t="shared" si="796"/>
        <v>0.39307609087630724</v>
      </c>
      <c r="W304" s="102">
        <f t="shared" si="796"/>
        <v>0.24558240173097728</v>
      </c>
      <c r="X304" s="102">
        <f t="shared" si="796"/>
        <v>7.3927154706094483E-2</v>
      </c>
      <c r="AA304" s="102">
        <f t="shared" ref="AA304:AE304" si="797">+AA251/$CK251</f>
        <v>0.11575910566173819</v>
      </c>
      <c r="AB304" s="102">
        <f t="shared" si="797"/>
        <v>0.19617742517129463</v>
      </c>
      <c r="AC304" s="102">
        <f t="shared" si="797"/>
        <v>0.39307609087630724</v>
      </c>
      <c r="AD304" s="102">
        <f t="shared" si="797"/>
        <v>0.24558240173097728</v>
      </c>
      <c r="AE304" s="102">
        <f t="shared" si="797"/>
        <v>4.9404976559682658E-2</v>
      </c>
      <c r="AH304" s="102">
        <f t="shared" ref="AH304:AL304" si="798">+AH251/$CK251</f>
        <v>4.435629282365669E-2</v>
      </c>
      <c r="AI304" s="102">
        <f t="shared" si="798"/>
        <v>0.19617742517129463</v>
      </c>
      <c r="AJ304" s="102">
        <f t="shared" si="798"/>
        <v>0.39307609087630724</v>
      </c>
      <c r="AK304" s="102">
        <f t="shared" si="798"/>
        <v>0.24558240173097728</v>
      </c>
      <c r="AL304" s="102">
        <f t="shared" si="798"/>
        <v>0.10782545979084024</v>
      </c>
      <c r="CL304" s="102">
        <f t="shared" ref="CL304:CP304" si="799">CL251/$CK251</f>
        <v>1.2982329606923909E-2</v>
      </c>
      <c r="CM304" s="102">
        <f t="shared" si="799"/>
        <v>5.7699242697439599E-3</v>
      </c>
      <c r="CN304" s="102">
        <f t="shared" si="799"/>
        <v>1.2982329606923909E-2</v>
      </c>
      <c r="CO304" s="102">
        <f t="shared" si="799"/>
        <v>0</v>
      </c>
      <c r="CP304" s="102">
        <f t="shared" si="799"/>
        <v>1.2982329606923909E-2</v>
      </c>
    </row>
    <row r="305" spans="1:94">
      <c r="A305" s="100">
        <v>24</v>
      </c>
      <c r="B305" s="101" t="s">
        <v>29</v>
      </c>
      <c r="C305" s="14" t="s">
        <v>36</v>
      </c>
      <c r="F305" s="102">
        <f t="shared" ref="F305:J305" si="800">+F252/$CK252</f>
        <v>0.10042016806722689</v>
      </c>
      <c r="G305" s="102">
        <f t="shared" si="800"/>
        <v>0.2</v>
      </c>
      <c r="H305" s="102">
        <f t="shared" si="800"/>
        <v>0.39957983193277313</v>
      </c>
      <c r="I305" s="102">
        <f t="shared" si="800"/>
        <v>0.25</v>
      </c>
      <c r="J305" s="102">
        <f t="shared" si="800"/>
        <v>0.05</v>
      </c>
      <c r="M305" s="102">
        <f t="shared" ref="M305:Q305" si="801">+M252/$CK252</f>
        <v>0.10042016806722689</v>
      </c>
      <c r="N305" s="102">
        <f t="shared" si="801"/>
        <v>0.2</v>
      </c>
      <c r="O305" s="102">
        <f t="shared" si="801"/>
        <v>0.39957983193277313</v>
      </c>
      <c r="P305" s="102">
        <f t="shared" si="801"/>
        <v>0.25</v>
      </c>
      <c r="Q305" s="102">
        <f t="shared" si="801"/>
        <v>0.05</v>
      </c>
      <c r="T305" s="102">
        <f t="shared" ref="T305:X305" si="802">+T252/$CK252</f>
        <v>7.3949579831932774E-2</v>
      </c>
      <c r="U305" s="102">
        <f t="shared" si="802"/>
        <v>0.2</v>
      </c>
      <c r="V305" s="102">
        <f t="shared" si="802"/>
        <v>0.39957983193277313</v>
      </c>
      <c r="W305" s="102">
        <f t="shared" si="802"/>
        <v>0.25</v>
      </c>
      <c r="X305" s="102">
        <f t="shared" si="802"/>
        <v>7.6470588235294124E-2</v>
      </c>
      <c r="AA305" s="102">
        <f t="shared" ref="AA305:AE305" si="803">+AA252/$CK252</f>
        <v>0.10042016806722689</v>
      </c>
      <c r="AB305" s="102">
        <f t="shared" si="803"/>
        <v>0.2</v>
      </c>
      <c r="AC305" s="102">
        <f t="shared" si="803"/>
        <v>0.39957983193277313</v>
      </c>
      <c r="AD305" s="102">
        <f t="shared" si="803"/>
        <v>0.25</v>
      </c>
      <c r="AE305" s="102">
        <f t="shared" si="803"/>
        <v>0.05</v>
      </c>
      <c r="AH305" s="102">
        <f t="shared" ref="AH305:AL305" si="804">+AH252/$CK252</f>
        <v>3.949579831932773E-2</v>
      </c>
      <c r="AI305" s="102">
        <f t="shared" si="804"/>
        <v>0.2</v>
      </c>
      <c r="AJ305" s="102">
        <f t="shared" si="804"/>
        <v>0.39957983193277313</v>
      </c>
      <c r="AK305" s="102">
        <f t="shared" si="804"/>
        <v>0.25</v>
      </c>
      <c r="AL305" s="102">
        <f t="shared" si="804"/>
        <v>0.11092436974789915</v>
      </c>
      <c r="CL305" s="102">
        <f t="shared" ref="CL305:CP305" si="805">CL252/$CK252</f>
        <v>0</v>
      </c>
      <c r="CM305" s="102">
        <f t="shared" si="805"/>
        <v>0</v>
      </c>
      <c r="CN305" s="102">
        <f t="shared" si="805"/>
        <v>0</v>
      </c>
      <c r="CO305" s="102">
        <f t="shared" si="805"/>
        <v>0</v>
      </c>
      <c r="CP305" s="102">
        <f t="shared" si="805"/>
        <v>0</v>
      </c>
    </row>
    <row r="306" spans="1:94">
      <c r="A306" s="100">
        <v>25</v>
      </c>
      <c r="B306" s="101" t="s">
        <v>30</v>
      </c>
      <c r="C306" s="14" t="s">
        <v>36</v>
      </c>
      <c r="F306" s="102">
        <f t="shared" ref="F306:J306" si="806">+F253/$CK253</f>
        <v>0.20060180541624875</v>
      </c>
      <c r="G306" s="102">
        <f t="shared" si="806"/>
        <v>0.59979939819458372</v>
      </c>
      <c r="H306" s="102">
        <f t="shared" si="806"/>
        <v>9.9799398194583749E-2</v>
      </c>
      <c r="I306" s="102">
        <f t="shared" si="806"/>
        <v>9.9799398194583749E-2</v>
      </c>
      <c r="J306" s="102">
        <f t="shared" si="806"/>
        <v>0</v>
      </c>
      <c r="M306" s="102">
        <f t="shared" ref="M306:Q306" si="807">+M253/$CK253</f>
        <v>0.20060180541624875</v>
      </c>
      <c r="N306" s="102">
        <f t="shared" si="807"/>
        <v>0.59979939819458372</v>
      </c>
      <c r="O306" s="102">
        <f t="shared" si="807"/>
        <v>9.9799398194583749E-2</v>
      </c>
      <c r="P306" s="102">
        <f t="shared" si="807"/>
        <v>9.9799398194583749E-2</v>
      </c>
      <c r="Q306" s="102">
        <f t="shared" si="807"/>
        <v>0</v>
      </c>
      <c r="T306" s="102">
        <f t="shared" ref="T306:X306" si="808">+T253/$CK253</f>
        <v>0.15245737211634905</v>
      </c>
      <c r="U306" s="102">
        <f t="shared" si="808"/>
        <v>0.59979939819458372</v>
      </c>
      <c r="V306" s="102">
        <f t="shared" si="808"/>
        <v>9.9799398194583749E-2</v>
      </c>
      <c r="W306" s="102">
        <f t="shared" si="808"/>
        <v>9.9799398194583749E-2</v>
      </c>
      <c r="X306" s="102">
        <f t="shared" si="808"/>
        <v>4.8144433299899696E-2</v>
      </c>
      <c r="AA306" s="102">
        <f t="shared" ref="AA306:AE306" si="809">+AA253/$CK253</f>
        <v>0.20060180541624875</v>
      </c>
      <c r="AB306" s="102">
        <f t="shared" si="809"/>
        <v>0.59979939819458372</v>
      </c>
      <c r="AC306" s="102">
        <f t="shared" si="809"/>
        <v>9.9799398194583749E-2</v>
      </c>
      <c r="AD306" s="102">
        <f t="shared" si="809"/>
        <v>9.9799398194583749E-2</v>
      </c>
      <c r="AE306" s="102">
        <f t="shared" si="809"/>
        <v>0</v>
      </c>
      <c r="AH306" s="102">
        <f t="shared" ref="AH306:AL306" si="810">+AH253/$CK253</f>
        <v>5.4663991975927785E-2</v>
      </c>
      <c r="AI306" s="102">
        <f t="shared" si="810"/>
        <v>0.59979939819458372</v>
      </c>
      <c r="AJ306" s="102">
        <f t="shared" si="810"/>
        <v>9.9799398194583749E-2</v>
      </c>
      <c r="AK306" s="102">
        <f t="shared" si="810"/>
        <v>9.9799398194583749E-2</v>
      </c>
      <c r="AL306" s="102">
        <f t="shared" si="810"/>
        <v>0.14593781344032097</v>
      </c>
      <c r="CL306" s="102">
        <f t="shared" ref="CL306:CP306" si="811">CL253/$CK253</f>
        <v>0</v>
      </c>
      <c r="CM306" s="102">
        <f t="shared" si="811"/>
        <v>0</v>
      </c>
      <c r="CN306" s="102">
        <f t="shared" si="811"/>
        <v>0</v>
      </c>
      <c r="CO306" s="102">
        <f t="shared" si="811"/>
        <v>0</v>
      </c>
      <c r="CP306" s="102">
        <f t="shared" si="811"/>
        <v>0</v>
      </c>
    </row>
    <row r="307" spans="1:94">
      <c r="A307" s="100">
        <v>26</v>
      </c>
      <c r="B307" s="101" t="s">
        <v>31</v>
      </c>
      <c r="C307" s="14" t="s">
        <v>36</v>
      </c>
      <c r="F307" s="102" t="e">
        <f t="shared" ref="F307:J307" si="812">+F254/$CK254</f>
        <v>#DIV/0!</v>
      </c>
      <c r="G307" s="102" t="e">
        <f t="shared" si="812"/>
        <v>#DIV/0!</v>
      </c>
      <c r="H307" s="102" t="e">
        <f t="shared" si="812"/>
        <v>#DIV/0!</v>
      </c>
      <c r="I307" s="102" t="e">
        <f t="shared" si="812"/>
        <v>#DIV/0!</v>
      </c>
      <c r="J307" s="102" t="e">
        <f t="shared" si="812"/>
        <v>#DIV/0!</v>
      </c>
      <c r="M307" s="102" t="e">
        <f t="shared" ref="M307:Q307" si="813">+M254/$CK254</f>
        <v>#DIV/0!</v>
      </c>
      <c r="N307" s="102" t="e">
        <f t="shared" si="813"/>
        <v>#DIV/0!</v>
      </c>
      <c r="O307" s="102" t="e">
        <f t="shared" si="813"/>
        <v>#DIV/0!</v>
      </c>
      <c r="P307" s="102" t="e">
        <f t="shared" si="813"/>
        <v>#DIV/0!</v>
      </c>
      <c r="Q307" s="102" t="e">
        <f t="shared" si="813"/>
        <v>#DIV/0!</v>
      </c>
      <c r="T307" s="102" t="e">
        <f t="shared" ref="T307:X307" si="814">+T254/$CK254</f>
        <v>#DIV/0!</v>
      </c>
      <c r="U307" s="102" t="e">
        <f t="shared" si="814"/>
        <v>#DIV/0!</v>
      </c>
      <c r="V307" s="102" t="e">
        <f t="shared" si="814"/>
        <v>#DIV/0!</v>
      </c>
      <c r="W307" s="102" t="e">
        <f t="shared" si="814"/>
        <v>#DIV/0!</v>
      </c>
      <c r="X307" s="102" t="e">
        <f t="shared" si="814"/>
        <v>#DIV/0!</v>
      </c>
      <c r="AA307" s="102" t="e">
        <f t="shared" ref="AA307:AE307" si="815">+AA254/$CK254</f>
        <v>#DIV/0!</v>
      </c>
      <c r="AB307" s="102" t="e">
        <f t="shared" si="815"/>
        <v>#DIV/0!</v>
      </c>
      <c r="AC307" s="102" t="e">
        <f t="shared" si="815"/>
        <v>#DIV/0!</v>
      </c>
      <c r="AD307" s="102" t="e">
        <f t="shared" si="815"/>
        <v>#DIV/0!</v>
      </c>
      <c r="AE307" s="102" t="e">
        <f t="shared" si="815"/>
        <v>#DIV/0!</v>
      </c>
      <c r="AH307" s="102" t="e">
        <f t="shared" ref="AH307:AL307" si="816">+AH254/$CK254</f>
        <v>#DIV/0!</v>
      </c>
      <c r="AI307" s="102" t="e">
        <f t="shared" si="816"/>
        <v>#DIV/0!</v>
      </c>
      <c r="AJ307" s="102" t="e">
        <f t="shared" si="816"/>
        <v>#DIV/0!</v>
      </c>
      <c r="AK307" s="102" t="e">
        <f t="shared" si="816"/>
        <v>#DIV/0!</v>
      </c>
      <c r="AL307" s="102" t="e">
        <f t="shared" si="816"/>
        <v>#DIV/0!</v>
      </c>
      <c r="CL307" s="102" t="e">
        <f t="shared" ref="CL307:CP307" si="817">CL254/$CK254</f>
        <v>#DIV/0!</v>
      </c>
      <c r="CM307" s="102" t="e">
        <f t="shared" si="817"/>
        <v>#DIV/0!</v>
      </c>
      <c r="CN307" s="102" t="e">
        <f t="shared" si="817"/>
        <v>#DIV/0!</v>
      </c>
      <c r="CO307" s="102" t="e">
        <f t="shared" si="817"/>
        <v>#DIV/0!</v>
      </c>
      <c r="CP307" s="102" t="e">
        <f t="shared" si="817"/>
        <v>#DIV/0!</v>
      </c>
    </row>
    <row r="308" spans="1:94">
      <c r="A308" s="100">
        <v>27</v>
      </c>
      <c r="B308" s="101" t="s">
        <v>32</v>
      </c>
      <c r="C308" s="14" t="s">
        <v>36</v>
      </c>
      <c r="F308" s="102" t="e">
        <f t="shared" ref="F308:J308" si="818">+F255/$CK255</f>
        <v>#DIV/0!</v>
      </c>
      <c r="G308" s="102" t="e">
        <f t="shared" si="818"/>
        <v>#DIV/0!</v>
      </c>
      <c r="H308" s="102" t="e">
        <f t="shared" si="818"/>
        <v>#DIV/0!</v>
      </c>
      <c r="I308" s="102" t="e">
        <f t="shared" si="818"/>
        <v>#DIV/0!</v>
      </c>
      <c r="J308" s="102" t="e">
        <f t="shared" si="818"/>
        <v>#DIV/0!</v>
      </c>
      <c r="M308" s="102" t="e">
        <f t="shared" ref="M308:Q308" si="819">+M255/$CK255</f>
        <v>#DIV/0!</v>
      </c>
      <c r="N308" s="102" t="e">
        <f t="shared" si="819"/>
        <v>#DIV/0!</v>
      </c>
      <c r="O308" s="102" t="e">
        <f t="shared" si="819"/>
        <v>#DIV/0!</v>
      </c>
      <c r="P308" s="102" t="e">
        <f t="shared" si="819"/>
        <v>#DIV/0!</v>
      </c>
      <c r="Q308" s="102" t="e">
        <f t="shared" si="819"/>
        <v>#DIV/0!</v>
      </c>
      <c r="T308" s="102" t="e">
        <f t="shared" ref="T308:X308" si="820">+T255/$CK255</f>
        <v>#DIV/0!</v>
      </c>
      <c r="U308" s="102" t="e">
        <f t="shared" si="820"/>
        <v>#DIV/0!</v>
      </c>
      <c r="V308" s="102" t="e">
        <f t="shared" si="820"/>
        <v>#DIV/0!</v>
      </c>
      <c r="W308" s="102" t="e">
        <f t="shared" si="820"/>
        <v>#DIV/0!</v>
      </c>
      <c r="X308" s="102" t="e">
        <f t="shared" si="820"/>
        <v>#DIV/0!</v>
      </c>
      <c r="AA308" s="102" t="e">
        <f t="shared" ref="AA308:AE308" si="821">+AA255/$CK255</f>
        <v>#DIV/0!</v>
      </c>
      <c r="AB308" s="102" t="e">
        <f t="shared" si="821"/>
        <v>#DIV/0!</v>
      </c>
      <c r="AC308" s="102" t="e">
        <f t="shared" si="821"/>
        <v>#DIV/0!</v>
      </c>
      <c r="AD308" s="102" t="e">
        <f t="shared" si="821"/>
        <v>#DIV/0!</v>
      </c>
      <c r="AE308" s="102" t="e">
        <f t="shared" si="821"/>
        <v>#DIV/0!</v>
      </c>
      <c r="AH308" s="102" t="e">
        <f t="shared" ref="AH308:AL308" si="822">+AH255/$CK255</f>
        <v>#DIV/0!</v>
      </c>
      <c r="AI308" s="102" t="e">
        <f t="shared" si="822"/>
        <v>#DIV/0!</v>
      </c>
      <c r="AJ308" s="102" t="e">
        <f t="shared" si="822"/>
        <v>#DIV/0!</v>
      </c>
      <c r="AK308" s="102" t="e">
        <f t="shared" si="822"/>
        <v>#DIV/0!</v>
      </c>
      <c r="AL308" s="102" t="e">
        <f t="shared" si="822"/>
        <v>#DIV/0!</v>
      </c>
      <c r="CL308" s="102" t="e">
        <f t="shared" ref="CL308:CP308" si="823">CL255/$CK255</f>
        <v>#DIV/0!</v>
      </c>
      <c r="CM308" s="102" t="e">
        <f t="shared" si="823"/>
        <v>#DIV/0!</v>
      </c>
      <c r="CN308" s="102" t="e">
        <f t="shared" si="823"/>
        <v>#DIV/0!</v>
      </c>
      <c r="CO308" s="102" t="e">
        <f t="shared" si="823"/>
        <v>#DIV/0!</v>
      </c>
      <c r="CP308" s="102" t="e">
        <f t="shared" si="823"/>
        <v>#DIV/0!</v>
      </c>
    </row>
    <row r="309" spans="1:94">
      <c r="A309" s="100">
        <v>28</v>
      </c>
      <c r="B309" s="101" t="s">
        <v>33</v>
      </c>
      <c r="C309" s="14" t="s">
        <v>36</v>
      </c>
      <c r="F309" s="102" t="e">
        <f t="shared" ref="F309:J309" si="824">+F256/$CK256</f>
        <v>#DIV/0!</v>
      </c>
      <c r="G309" s="102" t="e">
        <f t="shared" si="824"/>
        <v>#DIV/0!</v>
      </c>
      <c r="H309" s="102" t="e">
        <f t="shared" si="824"/>
        <v>#DIV/0!</v>
      </c>
      <c r="I309" s="102" t="e">
        <f t="shared" si="824"/>
        <v>#DIV/0!</v>
      </c>
      <c r="J309" s="102" t="e">
        <f t="shared" si="824"/>
        <v>#DIV/0!</v>
      </c>
      <c r="M309" s="102" t="e">
        <f t="shared" ref="M309:Q309" si="825">+M256/$CK256</f>
        <v>#DIV/0!</v>
      </c>
      <c r="N309" s="102" t="e">
        <f t="shared" si="825"/>
        <v>#DIV/0!</v>
      </c>
      <c r="O309" s="102" t="e">
        <f t="shared" si="825"/>
        <v>#DIV/0!</v>
      </c>
      <c r="P309" s="102" t="e">
        <f t="shared" si="825"/>
        <v>#DIV/0!</v>
      </c>
      <c r="Q309" s="102" t="e">
        <f t="shared" si="825"/>
        <v>#DIV/0!</v>
      </c>
      <c r="T309" s="102" t="e">
        <f t="shared" ref="T309:X309" si="826">+T256/$CK256</f>
        <v>#DIV/0!</v>
      </c>
      <c r="U309" s="102" t="e">
        <f t="shared" si="826"/>
        <v>#DIV/0!</v>
      </c>
      <c r="V309" s="102" t="e">
        <f t="shared" si="826"/>
        <v>#DIV/0!</v>
      </c>
      <c r="W309" s="102" t="e">
        <f t="shared" si="826"/>
        <v>#DIV/0!</v>
      </c>
      <c r="X309" s="102" t="e">
        <f t="shared" si="826"/>
        <v>#DIV/0!</v>
      </c>
      <c r="AA309" s="102" t="e">
        <f t="shared" ref="AA309:AE309" si="827">+AA256/$CK256</f>
        <v>#DIV/0!</v>
      </c>
      <c r="AB309" s="102" t="e">
        <f t="shared" si="827"/>
        <v>#DIV/0!</v>
      </c>
      <c r="AC309" s="102" t="e">
        <f t="shared" si="827"/>
        <v>#DIV/0!</v>
      </c>
      <c r="AD309" s="102" t="e">
        <f t="shared" si="827"/>
        <v>#DIV/0!</v>
      </c>
      <c r="AE309" s="102" t="e">
        <f t="shared" si="827"/>
        <v>#DIV/0!</v>
      </c>
      <c r="AH309" s="102" t="e">
        <f t="shared" ref="AH309:AL309" si="828">+AH256/$CK256</f>
        <v>#DIV/0!</v>
      </c>
      <c r="AI309" s="102" t="e">
        <f t="shared" si="828"/>
        <v>#DIV/0!</v>
      </c>
      <c r="AJ309" s="102" t="e">
        <f t="shared" si="828"/>
        <v>#DIV/0!</v>
      </c>
      <c r="AK309" s="102" t="e">
        <f t="shared" si="828"/>
        <v>#DIV/0!</v>
      </c>
      <c r="AL309" s="102" t="e">
        <f t="shared" si="828"/>
        <v>#DIV/0!</v>
      </c>
      <c r="CL309" s="102" t="e">
        <f t="shared" ref="CL309:CP309" si="829">CL256/$CK256</f>
        <v>#DIV/0!</v>
      </c>
      <c r="CM309" s="102" t="e">
        <f t="shared" si="829"/>
        <v>#DIV/0!</v>
      </c>
      <c r="CN309" s="102" t="e">
        <f t="shared" si="829"/>
        <v>#DIV/0!</v>
      </c>
      <c r="CO309" s="102" t="e">
        <f t="shared" si="829"/>
        <v>#DIV/0!</v>
      </c>
      <c r="CP309" s="102" t="e">
        <f t="shared" si="829"/>
        <v>#DIV/0!</v>
      </c>
    </row>
    <row r="310" spans="1:94">
      <c r="A310" s="100">
        <v>29</v>
      </c>
      <c r="B310" s="101" t="s">
        <v>34</v>
      </c>
      <c r="C310" s="14" t="s">
        <v>36</v>
      </c>
      <c r="F310" s="102" t="e">
        <f t="shared" ref="F310:J310" si="830">+F257/$CK257</f>
        <v>#DIV/0!</v>
      </c>
      <c r="G310" s="102" t="e">
        <f t="shared" si="830"/>
        <v>#DIV/0!</v>
      </c>
      <c r="H310" s="102" t="e">
        <f t="shared" si="830"/>
        <v>#DIV/0!</v>
      </c>
      <c r="I310" s="102" t="e">
        <f t="shared" si="830"/>
        <v>#DIV/0!</v>
      </c>
      <c r="J310" s="102" t="e">
        <f t="shared" si="830"/>
        <v>#DIV/0!</v>
      </c>
      <c r="M310" s="102" t="e">
        <f t="shared" ref="M310:Q310" si="831">+M257/$CK257</f>
        <v>#DIV/0!</v>
      </c>
      <c r="N310" s="102" t="e">
        <f t="shared" si="831"/>
        <v>#DIV/0!</v>
      </c>
      <c r="O310" s="102" t="e">
        <f t="shared" si="831"/>
        <v>#DIV/0!</v>
      </c>
      <c r="P310" s="102" t="e">
        <f t="shared" si="831"/>
        <v>#DIV/0!</v>
      </c>
      <c r="Q310" s="102" t="e">
        <f t="shared" si="831"/>
        <v>#DIV/0!</v>
      </c>
      <c r="T310" s="102" t="e">
        <f t="shared" ref="T310:X310" si="832">+T257/$CK257</f>
        <v>#DIV/0!</v>
      </c>
      <c r="U310" s="102" t="e">
        <f t="shared" si="832"/>
        <v>#DIV/0!</v>
      </c>
      <c r="V310" s="102" t="e">
        <f t="shared" si="832"/>
        <v>#DIV/0!</v>
      </c>
      <c r="W310" s="102" t="e">
        <f t="shared" si="832"/>
        <v>#DIV/0!</v>
      </c>
      <c r="X310" s="102" t="e">
        <f t="shared" si="832"/>
        <v>#DIV/0!</v>
      </c>
      <c r="AA310" s="102" t="e">
        <f t="shared" ref="AA310:AE310" si="833">+AA257/$CK257</f>
        <v>#DIV/0!</v>
      </c>
      <c r="AB310" s="102" t="e">
        <f t="shared" si="833"/>
        <v>#DIV/0!</v>
      </c>
      <c r="AC310" s="102" t="e">
        <f t="shared" si="833"/>
        <v>#DIV/0!</v>
      </c>
      <c r="AD310" s="102" t="e">
        <f t="shared" si="833"/>
        <v>#DIV/0!</v>
      </c>
      <c r="AE310" s="102" t="e">
        <f t="shared" si="833"/>
        <v>#DIV/0!</v>
      </c>
      <c r="AH310" s="102" t="e">
        <f t="shared" ref="AH310:AL310" si="834">+AH257/$CK257</f>
        <v>#DIV/0!</v>
      </c>
      <c r="AI310" s="102" t="e">
        <f t="shared" si="834"/>
        <v>#DIV/0!</v>
      </c>
      <c r="AJ310" s="102" t="e">
        <f t="shared" si="834"/>
        <v>#DIV/0!</v>
      </c>
      <c r="AK310" s="102" t="e">
        <f t="shared" si="834"/>
        <v>#DIV/0!</v>
      </c>
      <c r="AL310" s="102" t="e">
        <f t="shared" si="834"/>
        <v>#DIV/0!</v>
      </c>
      <c r="CL310" s="102" t="e">
        <f t="shared" ref="CL310:CP310" si="835">CL257/$CK257</f>
        <v>#DIV/0!</v>
      </c>
      <c r="CM310" s="102" t="e">
        <f t="shared" si="835"/>
        <v>#DIV/0!</v>
      </c>
      <c r="CN310" s="102" t="e">
        <f t="shared" si="835"/>
        <v>#DIV/0!</v>
      </c>
      <c r="CO310" s="102" t="e">
        <f t="shared" si="835"/>
        <v>#DIV/0!</v>
      </c>
      <c r="CP310" s="102" t="e">
        <f t="shared" si="835"/>
        <v>#DIV/0!</v>
      </c>
    </row>
  </sheetData>
  <sortState ref="A213:E416">
    <sortCondition ref="A213:A416"/>
  </sortState>
  <mergeCells count="150">
    <mergeCell ref="A231:A240"/>
    <mergeCell ref="B231:B240"/>
    <mergeCell ref="A241:A250"/>
    <mergeCell ref="B241:B250"/>
    <mergeCell ref="A284:A293"/>
    <mergeCell ref="B284:B293"/>
    <mergeCell ref="A294:A303"/>
    <mergeCell ref="B294:B303"/>
    <mergeCell ref="AA2:AF2"/>
    <mergeCell ref="AA3:AE3"/>
    <mergeCell ref="AF3:AF4"/>
    <mergeCell ref="A1:B4"/>
    <mergeCell ref="C1:C4"/>
    <mergeCell ref="E1:E4"/>
    <mergeCell ref="A13:A16"/>
    <mergeCell ref="B13:B16"/>
    <mergeCell ref="C13:C16"/>
    <mergeCell ref="D5:D8"/>
    <mergeCell ref="D9:D12"/>
    <mergeCell ref="D13:D16"/>
    <mergeCell ref="D1:D4"/>
    <mergeCell ref="A17:A20"/>
    <mergeCell ref="B17:B20"/>
    <mergeCell ref="C17:C20"/>
    <mergeCell ref="AH1:AL1"/>
    <mergeCell ref="AH2:AM2"/>
    <mergeCell ref="AH3:AL3"/>
    <mergeCell ref="AM3:AM4"/>
    <mergeCell ref="F2:K2"/>
    <mergeCell ref="AO1:AS1"/>
    <mergeCell ref="AO3:AS3"/>
    <mergeCell ref="K3:K4"/>
    <mergeCell ref="M1:Q1"/>
    <mergeCell ref="M2:R2"/>
    <mergeCell ref="M3:Q3"/>
    <mergeCell ref="R3:R4"/>
    <mergeCell ref="T1:X1"/>
    <mergeCell ref="T2:Y2"/>
    <mergeCell ref="T3:X3"/>
    <mergeCell ref="Y3:Y4"/>
    <mergeCell ref="AA1:AE1"/>
    <mergeCell ref="F1:J1"/>
    <mergeCell ref="F3:J3"/>
    <mergeCell ref="A5:A8"/>
    <mergeCell ref="B5:B8"/>
    <mergeCell ref="C5:C8"/>
    <mergeCell ref="A9:A12"/>
    <mergeCell ref="B9:B12"/>
    <mergeCell ref="C9:C12"/>
    <mergeCell ref="A29:A32"/>
    <mergeCell ref="B29:B32"/>
    <mergeCell ref="C29:C32"/>
    <mergeCell ref="A21:A24"/>
    <mergeCell ref="B21:B24"/>
    <mergeCell ref="C21:C24"/>
    <mergeCell ref="A25:A28"/>
    <mergeCell ref="B25:B28"/>
    <mergeCell ref="C25:C28"/>
    <mergeCell ref="A49:A52"/>
    <mergeCell ref="B49:B52"/>
    <mergeCell ref="C49:C52"/>
    <mergeCell ref="A33:A36"/>
    <mergeCell ref="B33:B36"/>
    <mergeCell ref="C33:C36"/>
    <mergeCell ref="A37:A40"/>
    <mergeCell ref="B37:B40"/>
    <mergeCell ref="C37:C40"/>
    <mergeCell ref="A41:A44"/>
    <mergeCell ref="B41:B44"/>
    <mergeCell ref="C41:C44"/>
    <mergeCell ref="A45:A48"/>
    <mergeCell ref="B45:B48"/>
    <mergeCell ref="C45:C48"/>
    <mergeCell ref="A61:A64"/>
    <mergeCell ref="B61:B64"/>
    <mergeCell ref="C61:C64"/>
    <mergeCell ref="A65:A68"/>
    <mergeCell ref="B65:B68"/>
    <mergeCell ref="C65:C68"/>
    <mergeCell ref="A53:A56"/>
    <mergeCell ref="B53:B56"/>
    <mergeCell ref="C53:C56"/>
    <mergeCell ref="A57:A60"/>
    <mergeCell ref="B57:B60"/>
    <mergeCell ref="C57:C60"/>
    <mergeCell ref="A181:A184"/>
    <mergeCell ref="B181:B184"/>
    <mergeCell ref="C181:C184"/>
    <mergeCell ref="A185:A188"/>
    <mergeCell ref="B185:B188"/>
    <mergeCell ref="C185:C188"/>
    <mergeCell ref="A85:A88"/>
    <mergeCell ref="B85:B88"/>
    <mergeCell ref="C85:C88"/>
    <mergeCell ref="A89:A132"/>
    <mergeCell ref="B89:B132"/>
    <mergeCell ref="A133:A176"/>
    <mergeCell ref="B133:B176"/>
    <mergeCell ref="A177:A180"/>
    <mergeCell ref="B177:B180"/>
    <mergeCell ref="C177:C180"/>
    <mergeCell ref="D17:D20"/>
    <mergeCell ref="D21:D24"/>
    <mergeCell ref="D25:D28"/>
    <mergeCell ref="D29:D32"/>
    <mergeCell ref="D49:D52"/>
    <mergeCell ref="D53:D56"/>
    <mergeCell ref="D57:D60"/>
    <mergeCell ref="D61:D64"/>
    <mergeCell ref="D65:D68"/>
    <mergeCell ref="D33:D36"/>
    <mergeCell ref="D37:D40"/>
    <mergeCell ref="D41:D44"/>
    <mergeCell ref="D45:D48"/>
    <mergeCell ref="D181:D184"/>
    <mergeCell ref="D185:D188"/>
    <mergeCell ref="D189:D192"/>
    <mergeCell ref="D193:D196"/>
    <mergeCell ref="D201:D204"/>
    <mergeCell ref="D197:D200"/>
    <mergeCell ref="D81:D84"/>
    <mergeCell ref="D85:D88"/>
    <mergeCell ref="A77:A80"/>
    <mergeCell ref="B77:B80"/>
    <mergeCell ref="C77:C80"/>
    <mergeCell ref="A81:A84"/>
    <mergeCell ref="A197:A200"/>
    <mergeCell ref="B197:B200"/>
    <mergeCell ref="C197:C200"/>
    <mergeCell ref="A201:A204"/>
    <mergeCell ref="B201:B204"/>
    <mergeCell ref="C201:C204"/>
    <mergeCell ref="A189:A192"/>
    <mergeCell ref="B189:B192"/>
    <mergeCell ref="C189:C192"/>
    <mergeCell ref="A193:A196"/>
    <mergeCell ref="B193:B196"/>
    <mergeCell ref="C193:C196"/>
    <mergeCell ref="D177:D180"/>
    <mergeCell ref="D69:D72"/>
    <mergeCell ref="D73:D76"/>
    <mergeCell ref="D77:D80"/>
    <mergeCell ref="B81:B84"/>
    <mergeCell ref="C81:C84"/>
    <mergeCell ref="A69:A72"/>
    <mergeCell ref="B69:B72"/>
    <mergeCell ref="C69:C72"/>
    <mergeCell ref="A73:A76"/>
    <mergeCell ref="B73:B76"/>
    <mergeCell ref="C73:C76"/>
  </mergeCells>
  <conditionalFormatting sqref="AO5:AS9">
    <cfRule type="cellIs" dxfId="19" priority="11" operator="equal">
      <formula>"RI1"</formula>
    </cfRule>
    <cfRule type="cellIs" dxfId="18" priority="12" operator="equal">
      <formula>"RI2"</formula>
    </cfRule>
    <cfRule type="cellIs" dxfId="17" priority="13" operator="equal">
      <formula>"RI3"</formula>
    </cfRule>
    <cfRule type="cellIs" dxfId="16" priority="14" operator="equal">
      <formula>"RI4"</formula>
    </cfRule>
    <cfRule type="cellIs" dxfId="15" priority="15" operator="equal">
      <formula>"RI5"</formula>
    </cfRule>
  </conditionalFormatting>
  <conditionalFormatting sqref="AO10:AS204">
    <cfRule type="cellIs" dxfId="14" priority="6" operator="equal">
      <formula>"RI1"</formula>
    </cfRule>
    <cfRule type="cellIs" dxfId="13" priority="7" operator="equal">
      <formula>"RI2"</formula>
    </cfRule>
    <cfRule type="cellIs" dxfId="12" priority="8" operator="equal">
      <formula>"RI3"</formula>
    </cfRule>
    <cfRule type="cellIs" dxfId="11" priority="9" operator="equal">
      <formula>"RI4"</formula>
    </cfRule>
    <cfRule type="cellIs" dxfId="10" priority="10" operator="equal">
      <formula>"RI5"</formula>
    </cfRule>
  </conditionalFormatting>
  <conditionalFormatting sqref="F260:J260">
    <cfRule type="cellIs" dxfId="9" priority="5" operator="equal">
      <formula>"OK"</formula>
    </cfRule>
  </conditionalFormatting>
  <conditionalFormatting sqref="M260:Q260">
    <cfRule type="cellIs" dxfId="8" priority="4" operator="equal">
      <formula>"OK"</formula>
    </cfRule>
  </conditionalFormatting>
  <conditionalFormatting sqref="T260:X260">
    <cfRule type="cellIs" dxfId="7" priority="3" operator="equal">
      <formula>"OK"</formula>
    </cfRule>
  </conditionalFormatting>
  <conditionalFormatting sqref="AA260:AE260">
    <cfRule type="cellIs" dxfId="6" priority="2" operator="equal">
      <formula>"OK"</formula>
    </cfRule>
  </conditionalFormatting>
  <conditionalFormatting sqref="AH260:AL260">
    <cfRule type="cellIs" dxfId="5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8"/>
  <sheetViews>
    <sheetView topLeftCell="A53" zoomScale="70" zoomScaleNormal="70" workbookViewId="0">
      <selection activeCell="D2" sqref="D2:I2"/>
    </sheetView>
  </sheetViews>
  <sheetFormatPr defaultRowHeight="15"/>
  <cols>
    <col min="2" max="2" width="31.28515625" customWidth="1"/>
    <col min="3" max="3" width="29.5703125" customWidth="1"/>
    <col min="9" max="9" width="14.140625" customWidth="1"/>
    <col min="10" max="10" width="2.42578125" customWidth="1"/>
    <col min="16" max="16" width="14.140625" customWidth="1"/>
    <col min="17" max="17" width="2.42578125" customWidth="1"/>
    <col min="23" max="23" width="14.140625" customWidth="1"/>
    <col min="24" max="24" width="2.42578125" customWidth="1"/>
    <col min="30" max="30" width="14.140625" customWidth="1"/>
    <col min="31" max="31" width="2.42578125" customWidth="1"/>
    <col min="37" max="37" width="14.140625" customWidth="1"/>
    <col min="39" max="39" width="21.140625" style="17" hidden="1" customWidth="1"/>
    <col min="40" max="40" width="16.28515625" style="17" hidden="1" customWidth="1"/>
    <col min="41" max="41" width="39.28515625" style="17" hidden="1" customWidth="1"/>
    <col min="42" max="42" width="82" style="16" customWidth="1"/>
    <col min="43" max="46" width="11.140625" customWidth="1"/>
    <col min="47" max="47" width="9.140625" customWidth="1"/>
  </cols>
  <sheetData>
    <row r="1" spans="1:53" ht="50.25" customHeight="1">
      <c r="A1" s="212" t="s">
        <v>0</v>
      </c>
      <c r="B1" s="213"/>
      <c r="C1" s="212" t="s">
        <v>35</v>
      </c>
      <c r="D1" s="169" t="s">
        <v>74</v>
      </c>
      <c r="E1" s="170"/>
      <c r="F1" s="170"/>
      <c r="G1" s="170"/>
      <c r="H1" s="171"/>
      <c r="I1" s="1"/>
      <c r="K1" s="169" t="s">
        <v>74</v>
      </c>
      <c r="L1" s="170"/>
      <c r="M1" s="170"/>
      <c r="N1" s="170"/>
      <c r="O1" s="171"/>
      <c r="P1" s="1"/>
      <c r="R1" s="169" t="s">
        <v>74</v>
      </c>
      <c r="S1" s="170"/>
      <c r="T1" s="170"/>
      <c r="U1" s="170"/>
      <c r="V1" s="171"/>
      <c r="W1" s="1"/>
      <c r="Y1" s="169" t="s">
        <v>74</v>
      </c>
      <c r="Z1" s="170"/>
      <c r="AA1" s="170"/>
      <c r="AB1" s="170"/>
      <c r="AC1" s="171"/>
      <c r="AD1" s="1"/>
      <c r="AF1" s="169" t="s">
        <v>74</v>
      </c>
      <c r="AG1" s="170"/>
      <c r="AH1" s="170"/>
      <c r="AI1" s="170"/>
      <c r="AJ1" s="171"/>
      <c r="AK1" s="1"/>
    </row>
    <row r="2" spans="1:53" ht="50.25" customHeight="1">
      <c r="A2" s="214"/>
      <c r="B2" s="215"/>
      <c r="C2" s="214"/>
      <c r="D2" s="160" t="s">
        <v>68</v>
      </c>
      <c r="E2" s="160"/>
      <c r="F2" s="160"/>
      <c r="G2" s="160"/>
      <c r="H2" s="160"/>
      <c r="I2" s="161"/>
      <c r="K2" s="160" t="s">
        <v>69</v>
      </c>
      <c r="L2" s="160"/>
      <c r="M2" s="160"/>
      <c r="N2" s="160"/>
      <c r="O2" s="160"/>
      <c r="P2" s="161"/>
      <c r="R2" s="146" t="s">
        <v>70</v>
      </c>
      <c r="S2" s="146"/>
      <c r="T2" s="146"/>
      <c r="U2" s="146"/>
      <c r="V2" s="146"/>
      <c r="W2" s="147"/>
      <c r="Y2" s="160" t="s">
        <v>71</v>
      </c>
      <c r="Z2" s="160"/>
      <c r="AA2" s="160"/>
      <c r="AB2" s="160"/>
      <c r="AC2" s="160"/>
      <c r="AD2" s="161"/>
      <c r="AF2" s="146" t="s">
        <v>72</v>
      </c>
      <c r="AG2" s="146"/>
      <c r="AH2" s="146"/>
      <c r="AI2" s="146"/>
      <c r="AJ2" s="146"/>
      <c r="AK2" s="147"/>
    </row>
    <row r="3" spans="1:53" ht="15" customHeight="1">
      <c r="A3" s="214"/>
      <c r="B3" s="215"/>
      <c r="C3" s="214"/>
      <c r="D3" s="172" t="s">
        <v>75</v>
      </c>
      <c r="E3" s="172"/>
      <c r="F3" s="172"/>
      <c r="G3" s="172"/>
      <c r="H3" s="172"/>
      <c r="I3" s="148">
        <v>41364</v>
      </c>
      <c r="K3" s="172" t="s">
        <v>75</v>
      </c>
      <c r="L3" s="172"/>
      <c r="M3" s="172"/>
      <c r="N3" s="172"/>
      <c r="O3" s="172"/>
      <c r="P3" s="148">
        <v>42825</v>
      </c>
      <c r="R3" s="172" t="s">
        <v>75</v>
      </c>
      <c r="S3" s="172"/>
      <c r="T3" s="172"/>
      <c r="U3" s="172"/>
      <c r="V3" s="172"/>
      <c r="W3" s="148">
        <v>42825</v>
      </c>
      <c r="Y3" s="172" t="s">
        <v>75</v>
      </c>
      <c r="Z3" s="172"/>
      <c r="AA3" s="172"/>
      <c r="AB3" s="172"/>
      <c r="AC3" s="172"/>
      <c r="AD3" s="148">
        <v>44286</v>
      </c>
      <c r="AF3" s="172" t="s">
        <v>75</v>
      </c>
      <c r="AG3" s="172"/>
      <c r="AH3" s="172"/>
      <c r="AI3" s="172"/>
      <c r="AJ3" s="172"/>
      <c r="AK3" s="148">
        <v>44286</v>
      </c>
    </row>
    <row r="4" spans="1:53">
      <c r="A4" s="216"/>
      <c r="B4" s="217"/>
      <c r="C4" s="216"/>
      <c r="D4" s="2" t="s">
        <v>40</v>
      </c>
      <c r="E4" s="3" t="s">
        <v>42</v>
      </c>
      <c r="F4" s="4" t="s">
        <v>39</v>
      </c>
      <c r="G4" s="5" t="s">
        <v>38</v>
      </c>
      <c r="H4" s="6" t="s">
        <v>41</v>
      </c>
      <c r="I4" s="148"/>
      <c r="K4" s="2" t="s">
        <v>40</v>
      </c>
      <c r="L4" s="3" t="s">
        <v>42</v>
      </c>
      <c r="M4" s="4" t="s">
        <v>39</v>
      </c>
      <c r="N4" s="5" t="s">
        <v>38</v>
      </c>
      <c r="O4" s="6" t="s">
        <v>41</v>
      </c>
      <c r="P4" s="148"/>
      <c r="R4" s="2" t="s">
        <v>40</v>
      </c>
      <c r="S4" s="3" t="s">
        <v>42</v>
      </c>
      <c r="T4" s="4" t="s">
        <v>39</v>
      </c>
      <c r="U4" s="5" t="s">
        <v>38</v>
      </c>
      <c r="V4" s="6" t="s">
        <v>41</v>
      </c>
      <c r="W4" s="148"/>
      <c r="Y4" s="2" t="s">
        <v>40</v>
      </c>
      <c r="Z4" s="3" t="s">
        <v>42</v>
      </c>
      <c r="AA4" s="4" t="s">
        <v>39</v>
      </c>
      <c r="AB4" s="5" t="s">
        <v>38</v>
      </c>
      <c r="AC4" s="6" t="s">
        <v>41</v>
      </c>
      <c r="AD4" s="148"/>
      <c r="AF4" s="2" t="s">
        <v>40</v>
      </c>
      <c r="AG4" s="3" t="s">
        <v>42</v>
      </c>
      <c r="AH4" s="4" t="s">
        <v>39</v>
      </c>
      <c r="AI4" s="5" t="s">
        <v>38</v>
      </c>
      <c r="AJ4" s="6" t="s">
        <v>41</v>
      </c>
      <c r="AK4" s="148"/>
      <c r="AQ4" s="99" t="s">
        <v>99</v>
      </c>
      <c r="AR4" s="99" t="s">
        <v>100</v>
      </c>
      <c r="AS4" s="99" t="s">
        <v>101</v>
      </c>
      <c r="AT4" s="99" t="s">
        <v>102</v>
      </c>
      <c r="AU4" s="99" t="s">
        <v>103</v>
      </c>
      <c r="AV4" s="99" t="s">
        <v>98</v>
      </c>
      <c r="AW4" s="8" t="s">
        <v>99</v>
      </c>
      <c r="AX4" s="8" t="s">
        <v>100</v>
      </c>
      <c r="AY4" s="8" t="s">
        <v>101</v>
      </c>
      <c r="AZ4" s="8" t="s">
        <v>102</v>
      </c>
      <c r="BA4" s="8" t="s">
        <v>103</v>
      </c>
    </row>
    <row r="5" spans="1:53">
      <c r="A5" s="7">
        <v>1</v>
      </c>
      <c r="B5" s="13" t="s">
        <v>9</v>
      </c>
      <c r="C5" s="14" t="s">
        <v>36</v>
      </c>
      <c r="D5" s="8">
        <f>SUMIF('4.3.2 Asset Health'!$AX$5:$AX$204,$AO5,'4.3.2 Asset Health'!AY$5:AY$204)</f>
        <v>0</v>
      </c>
      <c r="E5" s="8">
        <f>SUMIF('4.3.2 Asset Health'!$AX$5:$AX$204,$AO5,'4.3.2 Asset Health'!AZ$5:AZ$204)</f>
        <v>4</v>
      </c>
      <c r="F5" s="8">
        <f>SUMIF('4.3.2 Asset Health'!$AX$5:$AX$204,$AO5,'4.3.2 Asset Health'!BA$5:BA$204)</f>
        <v>0</v>
      </c>
      <c r="G5" s="8">
        <f>SUMIF('4.3.2 Asset Health'!$AX$5:$AX$204,$AO5,'4.3.2 Asset Health'!BB$5:BB$204)</f>
        <v>0</v>
      </c>
      <c r="H5" s="8">
        <f>SUMIF('4.3.2 Asset Health'!$AX$5:$AX$204,$AO5,'4.3.2 Asset Health'!BC$5:BC$204)</f>
        <v>0</v>
      </c>
      <c r="I5" s="18"/>
      <c r="K5" s="8">
        <f>SUMIF('4.3.2 Asset Health'!$AX$5:$AX$204,$AO5,'4.3.2 Asset Health'!BF$5:BF$204)</f>
        <v>0</v>
      </c>
      <c r="L5" s="8">
        <f>SUMIF('4.3.2 Asset Health'!$AX$5:$AX$204,$AO5,'4.3.2 Asset Health'!BG$5:BG$204)</f>
        <v>0</v>
      </c>
      <c r="M5" s="8">
        <f>SUMIF('4.3.2 Asset Health'!$AX$5:$AX$204,$AO5,'4.3.2 Asset Health'!BH$5:BH$204)</f>
        <v>0</v>
      </c>
      <c r="N5" s="8">
        <f>SUMIF('4.3.2 Asset Health'!$AX$5:$AX$204,$AO5,'4.3.2 Asset Health'!BI$5:BI$204)</f>
        <v>0</v>
      </c>
      <c r="O5" s="8">
        <f>SUMIF('4.3.2 Asset Health'!$AX$5:$AX$204,$AO5,'4.3.2 Asset Health'!BJ$5:BJ$204)</f>
        <v>0</v>
      </c>
      <c r="P5" s="18"/>
      <c r="R5" s="8">
        <f>SUMIF('4.3.2 Asset Health'!$AX$5:$AX$204,$AO5,'4.3.2 Asset Health'!BM$5:BM$204)</f>
        <v>0</v>
      </c>
      <c r="S5" s="8">
        <f>SUMIF('4.3.2 Asset Health'!$AX$5:$AX$204,$AO5,'4.3.2 Asset Health'!BN$5:BN$204)</f>
        <v>4</v>
      </c>
      <c r="T5" s="8">
        <f>SUMIF('4.3.2 Asset Health'!$AX$5:$AX$204,$AO5,'4.3.2 Asset Health'!BO$5:BO$204)</f>
        <v>0</v>
      </c>
      <c r="U5" s="8">
        <f>SUMIF('4.3.2 Asset Health'!$AX$5:$AX$204,$AO5,'4.3.2 Asset Health'!BP$5:BP$204)</f>
        <v>0</v>
      </c>
      <c r="V5" s="8">
        <f>SUMIF('4.3.2 Asset Health'!$AX$5:$AX$204,$AO5,'4.3.2 Asset Health'!BQ$5:BQ$204)</f>
        <v>0</v>
      </c>
      <c r="W5" s="18"/>
      <c r="Y5" s="8">
        <f>SUMIF('4.3.2 Asset Health'!$AX$5:$AX$204,$AO5,'4.3.2 Asset Health'!BT$5:BT$204)</f>
        <v>0</v>
      </c>
      <c r="Z5" s="8">
        <f>SUMIF('4.3.2 Asset Health'!$AX$5:$AX$204,$AO5,'4.3.2 Asset Health'!BU$5:BU$204)</f>
        <v>0</v>
      </c>
      <c r="AA5" s="8">
        <f>SUMIF('4.3.2 Asset Health'!$AX$5:$AX$204,$AO5,'4.3.2 Asset Health'!BV$5:BV$204)</f>
        <v>0</v>
      </c>
      <c r="AB5" s="8">
        <f>SUMIF('4.3.2 Asset Health'!$AX$5:$AX$204,$AO5,'4.3.2 Asset Health'!BW$5:BW$204)</f>
        <v>0</v>
      </c>
      <c r="AC5" s="8">
        <f>SUMIF('4.3.2 Asset Health'!$AX$5:$AX$204,$AO5,'4.3.2 Asset Health'!BX$5:BX$204)</f>
        <v>0</v>
      </c>
      <c r="AD5" s="18"/>
      <c r="AF5" s="8">
        <f>SUMIF('4.3.2 Asset Health'!$AX$5:$AX$204,$AO5,'4.3.2 Asset Health'!CA$5:CA$204)</f>
        <v>0</v>
      </c>
      <c r="AG5" s="8">
        <f>SUMIF('4.3.2 Asset Health'!$AX$5:$AX$204,$AO5,'4.3.2 Asset Health'!CB$5:CB$204)</f>
        <v>4</v>
      </c>
      <c r="AH5" s="8">
        <f>SUMIF('4.3.2 Asset Health'!$AX$5:$AX$204,$AO5,'4.3.2 Asset Health'!CC$5:CC$204)</f>
        <v>0</v>
      </c>
      <c r="AI5" s="8">
        <f>SUMIF('4.3.2 Asset Health'!$AX$5:$AX$204,$AO5,'4.3.2 Asset Health'!CD$5:CD$204)</f>
        <v>0</v>
      </c>
      <c r="AJ5" s="8">
        <f>SUMIF('4.3.2 Asset Health'!$AX$5:$AX$204,$AO5,'4.3.2 Asset Health'!CE$5:CE$204)</f>
        <v>0</v>
      </c>
      <c r="AK5" s="18"/>
      <c r="AM5" s="17" t="str">
        <f t="shared" ref="AM5:AM25" si="0">IF(ISBLANK(B5),AM4,B5)</f>
        <v>Storage Telemetry</v>
      </c>
      <c r="AN5" s="17" t="str">
        <f t="shared" ref="AN5:AN25" si="1">IF(ISBLANK(C5),AN4,C5)</f>
        <v>Asset Level</v>
      </c>
      <c r="AO5" s="17" t="str">
        <f>CONCATENATE($AM5,$AN5)</f>
        <v>Storage TelemetryAsset Level</v>
      </c>
      <c r="AP5" s="16" t="str">
        <f>CONCATENATE($AM5,IF($AN5="Asset Level",,CONCATENATE("-",$AN5)))</f>
        <v>Storage Telemetry</v>
      </c>
      <c r="AQ5">
        <f>SUM(D5:H5)</f>
        <v>4</v>
      </c>
      <c r="AR5">
        <f>SUM(K5:O5)</f>
        <v>0</v>
      </c>
      <c r="AS5">
        <f>SUM(R5:V5)</f>
        <v>4</v>
      </c>
      <c r="AT5">
        <f>SUM(Y5:AC5)</f>
        <v>0</v>
      </c>
      <c r="AU5">
        <f>SUM(AF5:AJ5)</f>
        <v>4</v>
      </c>
      <c r="AV5">
        <f>MAX(AQ5:AU5)</f>
        <v>4</v>
      </c>
      <c r="AW5" s="8">
        <f>$AV5-AQ5</f>
        <v>0</v>
      </c>
      <c r="AX5" s="8">
        <f>$AV5-AR5</f>
        <v>4</v>
      </c>
      <c r="AY5" s="8">
        <f>$AV5-AS5</f>
        <v>0</v>
      </c>
      <c r="AZ5" s="8">
        <f>$AV5-AT5</f>
        <v>4</v>
      </c>
      <c r="BA5" s="8">
        <f>$AV5-AU5</f>
        <v>0</v>
      </c>
    </row>
    <row r="6" spans="1:53">
      <c r="A6" s="7">
        <v>2</v>
      </c>
      <c r="B6" s="13" t="s">
        <v>63</v>
      </c>
      <c r="C6" s="14" t="s">
        <v>36</v>
      </c>
      <c r="D6" s="8">
        <f>SUMIF('4.3.2 Asset Health'!$AX$5:$AX$204,$AO6,'4.3.2 Asset Health'!AY$5:AY$204)</f>
        <v>0</v>
      </c>
      <c r="E6" s="8">
        <f>SUMIF('4.3.2 Asset Health'!$AX$5:$AX$204,$AO6,'4.3.2 Asset Health'!AZ$5:AZ$204)</f>
        <v>0</v>
      </c>
      <c r="F6" s="8">
        <f>SUMIF('4.3.2 Asset Health'!$AX$5:$AX$204,$AO6,'4.3.2 Asset Health'!BA$5:BA$204)</f>
        <v>0</v>
      </c>
      <c r="G6" s="8">
        <f>SUMIF('4.3.2 Asset Health'!$AX$5:$AX$204,$AO6,'4.3.2 Asset Health'!BB$5:BB$204)</f>
        <v>0</v>
      </c>
      <c r="H6" s="8">
        <f>SUMIF('4.3.2 Asset Health'!$AX$5:$AX$204,$AO6,'4.3.2 Asset Health'!BC$5:BC$204)</f>
        <v>0</v>
      </c>
      <c r="I6" s="18"/>
      <c r="K6" s="8">
        <f>SUMIF('4.3.2 Asset Health'!$AX$5:$AX$204,$AO6,'4.3.2 Asset Health'!BF$5:BF$204)</f>
        <v>0</v>
      </c>
      <c r="L6" s="8">
        <f>SUMIF('4.3.2 Asset Health'!$AX$5:$AX$204,$AO6,'4.3.2 Asset Health'!BG$5:BG$204)</f>
        <v>0</v>
      </c>
      <c r="M6" s="8">
        <f>SUMIF('4.3.2 Asset Health'!$AX$5:$AX$204,$AO6,'4.3.2 Asset Health'!BH$5:BH$204)</f>
        <v>0</v>
      </c>
      <c r="N6" s="8">
        <f>SUMIF('4.3.2 Asset Health'!$AX$5:$AX$204,$AO6,'4.3.2 Asset Health'!BI$5:BI$204)</f>
        <v>0</v>
      </c>
      <c r="O6" s="8">
        <f>SUMIF('4.3.2 Asset Health'!$AX$5:$AX$204,$AO6,'4.3.2 Asset Health'!BJ$5:BJ$204)</f>
        <v>0</v>
      </c>
      <c r="P6" s="18"/>
      <c r="R6" s="8">
        <f>SUMIF('4.3.2 Asset Health'!$AX$5:$AX$204,$AO6,'4.3.2 Asset Health'!BM$5:BM$204)</f>
        <v>0</v>
      </c>
      <c r="S6" s="8">
        <f>SUMIF('4.3.2 Asset Health'!$AX$5:$AX$204,$AO6,'4.3.2 Asset Health'!BN$5:BN$204)</f>
        <v>0</v>
      </c>
      <c r="T6" s="8">
        <f>SUMIF('4.3.2 Asset Health'!$AX$5:$AX$204,$AO6,'4.3.2 Asset Health'!BO$5:BO$204)</f>
        <v>0</v>
      </c>
      <c r="U6" s="8">
        <f>SUMIF('4.3.2 Asset Health'!$AX$5:$AX$204,$AO6,'4.3.2 Asset Health'!BP$5:BP$204)</f>
        <v>0</v>
      </c>
      <c r="V6" s="8">
        <f>SUMIF('4.3.2 Asset Health'!$AX$5:$AX$204,$AO6,'4.3.2 Asset Health'!BQ$5:BQ$204)</f>
        <v>0</v>
      </c>
      <c r="W6" s="18"/>
      <c r="Y6" s="8">
        <f>SUMIF('4.3.2 Asset Health'!$AX$5:$AX$204,$AO6,'4.3.2 Asset Health'!BT$5:BT$204)</f>
        <v>0</v>
      </c>
      <c r="Z6" s="8">
        <f>SUMIF('4.3.2 Asset Health'!$AX$5:$AX$204,$AO6,'4.3.2 Asset Health'!BU$5:BU$204)</f>
        <v>0</v>
      </c>
      <c r="AA6" s="8">
        <f>SUMIF('4.3.2 Asset Health'!$AX$5:$AX$204,$AO6,'4.3.2 Asset Health'!BV$5:BV$204)</f>
        <v>0</v>
      </c>
      <c r="AB6" s="8">
        <f>SUMIF('4.3.2 Asset Health'!$AX$5:$AX$204,$AO6,'4.3.2 Asset Health'!BW$5:BW$204)</f>
        <v>0</v>
      </c>
      <c r="AC6" s="8">
        <f>SUMIF('4.3.2 Asset Health'!$AX$5:$AX$204,$AO6,'4.3.2 Asset Health'!BX$5:BX$204)</f>
        <v>0</v>
      </c>
      <c r="AD6" s="18"/>
      <c r="AF6" s="8">
        <f>SUMIF('4.3.2 Asset Health'!$AX$5:$AX$204,$AO6,'4.3.2 Asset Health'!CA$5:CA$204)</f>
        <v>0</v>
      </c>
      <c r="AG6" s="8">
        <f>SUMIF('4.3.2 Asset Health'!$AX$5:$AX$204,$AO6,'4.3.2 Asset Health'!CB$5:CB$204)</f>
        <v>0</v>
      </c>
      <c r="AH6" s="8">
        <f>SUMIF('4.3.2 Asset Health'!$AX$5:$AX$204,$AO6,'4.3.2 Asset Health'!CC$5:CC$204)</f>
        <v>0</v>
      </c>
      <c r="AI6" s="8">
        <f>SUMIF('4.3.2 Asset Health'!$AX$5:$AX$204,$AO6,'4.3.2 Asset Health'!CD$5:CD$204)</f>
        <v>0</v>
      </c>
      <c r="AJ6" s="8">
        <f>SUMIF('4.3.2 Asset Health'!$AX$5:$AX$204,$AO6,'4.3.2 Asset Health'!CE$5:CE$204)</f>
        <v>0</v>
      </c>
      <c r="AK6" s="18"/>
      <c r="AM6" s="17" t="str">
        <f t="shared" si="0"/>
        <v>Above7 bar Telemetry</v>
      </c>
      <c r="AN6" s="17" t="str">
        <f t="shared" si="1"/>
        <v>Asset Level</v>
      </c>
      <c r="AO6" s="17" t="str">
        <f t="shared" ref="AO6:AO52" si="2">CONCATENATE($AM6,$AN6)</f>
        <v>Above7 bar TelemetryAsset Level</v>
      </c>
      <c r="AP6" s="16" t="str">
        <f t="shared" ref="AP6:AP52" si="3">CONCATENATE($AM6,IF($AN6="Asset Level",,CONCATENATE("-",$AN6)))</f>
        <v>Above7 bar Telemetry</v>
      </c>
      <c r="AQ6">
        <f t="shared" ref="AQ6:AQ52" si="4">SUM(D6:H6)</f>
        <v>0</v>
      </c>
      <c r="AR6">
        <f t="shared" ref="AR6:AR52" si="5">SUM(K6:O6)</f>
        <v>0</v>
      </c>
      <c r="AS6">
        <f t="shared" ref="AS6:AS52" si="6">SUM(R6:V6)</f>
        <v>0</v>
      </c>
      <c r="AT6">
        <f t="shared" ref="AT6:AT52" si="7">SUM(Y6:AC6)</f>
        <v>0</v>
      </c>
      <c r="AU6">
        <f t="shared" ref="AU6:AU52" si="8">SUM(AF6:AJ6)</f>
        <v>0</v>
      </c>
      <c r="AV6">
        <f t="shared" ref="AV6:AV52" si="9">MAX(AQ6:AU6)</f>
        <v>0</v>
      </c>
      <c r="AW6" s="8">
        <f t="shared" ref="AW6:AW52" si="10">$AV6-AQ6</f>
        <v>0</v>
      </c>
      <c r="AX6" s="8">
        <f t="shared" ref="AX6:AX52" si="11">$AV6-AR6</f>
        <v>0</v>
      </c>
      <c r="AY6" s="8">
        <f t="shared" ref="AY6:AY52" si="12">$AV6-AS6</f>
        <v>0</v>
      </c>
      <c r="AZ6" s="8">
        <f t="shared" ref="AZ6:AZ52" si="13">$AV6-AT6</f>
        <v>0</v>
      </c>
      <c r="BA6" s="8">
        <f t="shared" ref="BA6:BA52" si="14">$AV6-AU6</f>
        <v>0</v>
      </c>
    </row>
    <row r="7" spans="1:53">
      <c r="A7" s="7">
        <v>3</v>
      </c>
      <c r="B7" s="13" t="s">
        <v>65</v>
      </c>
      <c r="C7" s="14" t="s">
        <v>36</v>
      </c>
      <c r="D7" s="8">
        <f>SUMIF('4.3.2 Asset Health'!$AX$5:$AX$204,$AO7,'4.3.2 Asset Health'!AY$5:AY$204)</f>
        <v>0</v>
      </c>
      <c r="E7" s="8">
        <f>SUMIF('4.3.2 Asset Health'!$AX$5:$AX$204,$AO7,'4.3.2 Asset Health'!AZ$5:AZ$204)</f>
        <v>0</v>
      </c>
      <c r="F7" s="8">
        <f>SUMIF('4.3.2 Asset Health'!$AX$5:$AX$204,$AO7,'4.3.2 Asset Health'!BA$5:BA$204)</f>
        <v>1443</v>
      </c>
      <c r="G7" s="8">
        <f>SUMIF('4.3.2 Asset Health'!$AX$5:$AX$204,$AO7,'4.3.2 Asset Health'!BB$5:BB$204)</f>
        <v>775</v>
      </c>
      <c r="H7" s="8">
        <f>SUMIF('4.3.2 Asset Health'!$AX$5:$AX$204,$AO7,'4.3.2 Asset Health'!BC$5:BC$204)</f>
        <v>0</v>
      </c>
      <c r="I7" s="18"/>
      <c r="K7" s="8">
        <f>SUMIF('4.3.2 Asset Health'!$AX$5:$AX$204,$AO7,'4.3.2 Asset Health'!BF$5:BF$204)</f>
        <v>0</v>
      </c>
      <c r="L7" s="8">
        <f>SUMIF('4.3.2 Asset Health'!$AX$5:$AX$204,$AO7,'4.3.2 Asset Health'!BG$5:BG$204)</f>
        <v>0</v>
      </c>
      <c r="M7" s="8">
        <f>SUMIF('4.3.2 Asset Health'!$AX$5:$AX$204,$AO7,'4.3.2 Asset Health'!BH$5:BH$204)</f>
        <v>1791</v>
      </c>
      <c r="N7" s="8">
        <f>SUMIF('4.3.2 Asset Health'!$AX$5:$AX$204,$AO7,'4.3.2 Asset Health'!BI$5:BI$204)</f>
        <v>0</v>
      </c>
      <c r="O7" s="8">
        <f>SUMIF('4.3.2 Asset Health'!$AX$5:$AX$204,$AO7,'4.3.2 Asset Health'!BJ$5:BJ$204)</f>
        <v>427</v>
      </c>
      <c r="P7" s="18"/>
      <c r="R7" s="8">
        <f>SUMIF('4.3.2 Asset Health'!$AX$5:$AX$204,$AO7,'4.3.2 Asset Health'!BM$5:BM$204)</f>
        <v>0</v>
      </c>
      <c r="S7" s="8">
        <f>SUMIF('4.3.2 Asset Health'!$AX$5:$AX$204,$AO7,'4.3.2 Asset Health'!BN$5:BN$204)</f>
        <v>0</v>
      </c>
      <c r="T7" s="8">
        <f>SUMIF('4.3.2 Asset Health'!$AX$5:$AX$204,$AO7,'4.3.2 Asset Health'!BO$5:BO$204)</f>
        <v>2218</v>
      </c>
      <c r="U7" s="8">
        <f>SUMIF('4.3.2 Asset Health'!$AX$5:$AX$204,$AO7,'4.3.2 Asset Health'!BP$5:BP$204)</f>
        <v>0</v>
      </c>
      <c r="V7" s="8">
        <f>SUMIF('4.3.2 Asset Health'!$AX$5:$AX$204,$AO7,'4.3.2 Asset Health'!BQ$5:BQ$204)</f>
        <v>0</v>
      </c>
      <c r="W7" s="18"/>
      <c r="Y7" s="8">
        <f>SUMIF('4.3.2 Asset Health'!$AX$5:$AX$204,$AO7,'4.3.2 Asset Health'!BT$5:BT$204)</f>
        <v>0</v>
      </c>
      <c r="Z7" s="8">
        <f>SUMIF('4.3.2 Asset Health'!$AX$5:$AX$204,$AO7,'4.3.2 Asset Health'!BU$5:BU$204)</f>
        <v>0</v>
      </c>
      <c r="AA7" s="8">
        <f>SUMIF('4.3.2 Asset Health'!$AX$5:$AX$204,$AO7,'4.3.2 Asset Health'!BV$5:BV$204)</f>
        <v>1198</v>
      </c>
      <c r="AB7" s="8">
        <f>SUMIF('4.3.2 Asset Health'!$AX$5:$AX$204,$AO7,'4.3.2 Asset Health'!BW$5:BW$204)</f>
        <v>0</v>
      </c>
      <c r="AC7" s="8">
        <f>SUMIF('4.3.2 Asset Health'!$AX$5:$AX$204,$AO7,'4.3.2 Asset Health'!BX$5:BX$204)</f>
        <v>1020</v>
      </c>
      <c r="AD7" s="18"/>
      <c r="AF7" s="8">
        <f>SUMIF('4.3.2 Asset Health'!$AX$5:$AX$204,$AO7,'4.3.2 Asset Health'!CA$5:CA$204)</f>
        <v>0</v>
      </c>
      <c r="AG7" s="8">
        <f>SUMIF('4.3.2 Asset Health'!$AX$5:$AX$204,$AO7,'4.3.2 Asset Health'!CB$5:CB$204)</f>
        <v>0</v>
      </c>
      <c r="AH7" s="8">
        <f>SUMIF('4.3.2 Asset Health'!$AX$5:$AX$204,$AO7,'4.3.2 Asset Health'!CC$5:CC$204)</f>
        <v>2218</v>
      </c>
      <c r="AI7" s="8">
        <f>SUMIF('4.3.2 Asset Health'!$AX$5:$AX$204,$AO7,'4.3.2 Asset Health'!CD$5:CD$204)</f>
        <v>0</v>
      </c>
      <c r="AJ7" s="8">
        <f>SUMIF('4.3.2 Asset Health'!$AX$5:$AX$204,$AO7,'4.3.2 Asset Health'!CE$5:CE$204)</f>
        <v>0</v>
      </c>
      <c r="AK7" s="18"/>
      <c r="AM7" s="17" t="str">
        <f t="shared" si="0"/>
        <v>Below7 bar Telemetry</v>
      </c>
      <c r="AN7" s="17" t="str">
        <f t="shared" si="1"/>
        <v>Asset Level</v>
      </c>
      <c r="AO7" s="17" t="str">
        <f t="shared" si="2"/>
        <v>Below7 bar TelemetryAsset Level</v>
      </c>
      <c r="AP7" s="16" t="str">
        <f t="shared" si="3"/>
        <v>Below7 bar Telemetry</v>
      </c>
      <c r="AQ7">
        <f t="shared" si="4"/>
        <v>2218</v>
      </c>
      <c r="AR7">
        <f t="shared" si="5"/>
        <v>2218</v>
      </c>
      <c r="AS7">
        <f t="shared" si="6"/>
        <v>2218</v>
      </c>
      <c r="AT7">
        <f t="shared" si="7"/>
        <v>2218</v>
      </c>
      <c r="AU7">
        <f t="shared" si="8"/>
        <v>2218</v>
      </c>
      <c r="AV7">
        <f t="shared" si="9"/>
        <v>2218</v>
      </c>
      <c r="AW7" s="8">
        <f t="shared" si="10"/>
        <v>0</v>
      </c>
      <c r="AX7" s="8">
        <f t="shared" si="11"/>
        <v>0</v>
      </c>
      <c r="AY7" s="8">
        <f t="shared" si="12"/>
        <v>0</v>
      </c>
      <c r="AZ7" s="8">
        <f t="shared" si="13"/>
        <v>0</v>
      </c>
      <c r="BA7" s="8">
        <f t="shared" si="14"/>
        <v>0</v>
      </c>
    </row>
    <row r="8" spans="1:53">
      <c r="A8" s="7">
        <v>4</v>
      </c>
      <c r="B8" s="13" t="s">
        <v>14</v>
      </c>
      <c r="C8" s="14" t="s">
        <v>36</v>
      </c>
      <c r="D8" s="8">
        <f>SUMIF('4.3.2 Asset Health'!$AX$5:$AX$204,$AO8,'4.3.2 Asset Health'!AY$5:AY$204)</f>
        <v>0</v>
      </c>
      <c r="E8" s="8">
        <f>SUMIF('4.3.2 Asset Health'!$AX$5:$AX$204,$AO8,'4.3.2 Asset Health'!AZ$5:AZ$204)</f>
        <v>1</v>
      </c>
      <c r="F8" s="8">
        <f>SUMIF('4.3.2 Asset Health'!$AX$5:$AX$204,$AO8,'4.3.2 Asset Health'!BA$5:BA$204)</f>
        <v>27</v>
      </c>
      <c r="G8" s="8">
        <f>SUMIF('4.3.2 Asset Health'!$AX$5:$AX$204,$AO8,'4.3.2 Asset Health'!BB$5:BB$204)</f>
        <v>0</v>
      </c>
      <c r="H8" s="8">
        <f>SUMIF('4.3.2 Asset Health'!$AX$5:$AX$204,$AO8,'4.3.2 Asset Health'!BC$5:BC$204)</f>
        <v>0</v>
      </c>
      <c r="I8" s="18"/>
      <c r="K8" s="8">
        <f>SUMIF('4.3.2 Asset Health'!$AX$5:$AX$204,$AO8,'4.3.2 Asset Health'!BF$5:BF$204)</f>
        <v>0</v>
      </c>
      <c r="L8" s="8">
        <f>SUMIF('4.3.2 Asset Health'!$AX$5:$AX$204,$AO8,'4.3.2 Asset Health'!BG$5:BG$204)</f>
        <v>0</v>
      </c>
      <c r="M8" s="8">
        <f>SUMIF('4.3.2 Asset Health'!$AX$5:$AX$204,$AO8,'4.3.2 Asset Health'!BH$5:BH$204)</f>
        <v>28</v>
      </c>
      <c r="N8" s="8">
        <f>SUMIF('4.3.2 Asset Health'!$AX$5:$AX$204,$AO8,'4.3.2 Asset Health'!BI$5:BI$204)</f>
        <v>0</v>
      </c>
      <c r="O8" s="8">
        <f>SUMIF('4.3.2 Asset Health'!$AX$5:$AX$204,$AO8,'4.3.2 Asset Health'!BJ$5:BJ$204)</f>
        <v>0</v>
      </c>
      <c r="P8" s="18"/>
      <c r="R8" s="8">
        <f>SUMIF('4.3.2 Asset Health'!$AX$5:$AX$204,$AO8,'4.3.2 Asset Health'!BM$5:BM$204)</f>
        <v>0</v>
      </c>
      <c r="S8" s="8">
        <f>SUMIF('4.3.2 Asset Health'!$AX$5:$AX$204,$AO8,'4.3.2 Asset Health'!BN$5:BN$204)</f>
        <v>3</v>
      </c>
      <c r="T8" s="8">
        <f>SUMIF('4.3.2 Asset Health'!$AX$5:$AX$204,$AO8,'4.3.2 Asset Health'!BO$5:BO$204)</f>
        <v>25</v>
      </c>
      <c r="U8" s="8">
        <f>SUMIF('4.3.2 Asset Health'!$AX$5:$AX$204,$AO8,'4.3.2 Asset Health'!BP$5:BP$204)</f>
        <v>0</v>
      </c>
      <c r="V8" s="8">
        <f>SUMIF('4.3.2 Asset Health'!$AX$5:$AX$204,$AO8,'4.3.2 Asset Health'!BQ$5:BQ$204)</f>
        <v>0</v>
      </c>
      <c r="W8" s="18"/>
      <c r="Y8" s="8">
        <f>SUMIF('4.3.2 Asset Health'!$AX$5:$AX$204,$AO8,'4.3.2 Asset Health'!BT$5:BT$204)</f>
        <v>0</v>
      </c>
      <c r="Z8" s="8">
        <f>SUMIF('4.3.2 Asset Health'!$AX$5:$AX$204,$AO8,'4.3.2 Asset Health'!BU$5:BU$204)</f>
        <v>0</v>
      </c>
      <c r="AA8" s="8">
        <f>SUMIF('4.3.2 Asset Health'!$AX$5:$AX$204,$AO8,'4.3.2 Asset Health'!BV$5:BV$204)</f>
        <v>28</v>
      </c>
      <c r="AB8" s="8">
        <f>SUMIF('4.3.2 Asset Health'!$AX$5:$AX$204,$AO8,'4.3.2 Asset Health'!BW$5:BW$204)</f>
        <v>0</v>
      </c>
      <c r="AC8" s="8">
        <f>SUMIF('4.3.2 Asset Health'!$AX$5:$AX$204,$AO8,'4.3.2 Asset Health'!BX$5:BX$204)</f>
        <v>0</v>
      </c>
      <c r="AD8" s="18"/>
      <c r="AF8" s="8">
        <f>SUMIF('4.3.2 Asset Health'!$AX$5:$AX$204,$AO8,'4.3.2 Asset Health'!CA$5:CA$204)</f>
        <v>0</v>
      </c>
      <c r="AG8" s="8">
        <f>SUMIF('4.3.2 Asset Health'!$AX$5:$AX$204,$AO8,'4.3.2 Asset Health'!CB$5:CB$204)</f>
        <v>4</v>
      </c>
      <c r="AH8" s="8">
        <f>SUMIF('4.3.2 Asset Health'!$AX$5:$AX$204,$AO8,'4.3.2 Asset Health'!CC$5:CC$204)</f>
        <v>24</v>
      </c>
      <c r="AI8" s="8">
        <f>SUMIF('4.3.2 Asset Health'!$AX$5:$AX$204,$AO8,'4.3.2 Asset Health'!CD$5:CD$204)</f>
        <v>0</v>
      </c>
      <c r="AJ8" s="8">
        <f>SUMIF('4.3.2 Asset Health'!$AX$5:$AX$204,$AO8,'4.3.2 Asset Health'!CE$5:CE$204)</f>
        <v>0</v>
      </c>
      <c r="AK8" s="18"/>
      <c r="AM8" s="17" t="str">
        <f t="shared" si="0"/>
        <v>Block Valves</v>
      </c>
      <c r="AN8" s="17" t="str">
        <f t="shared" si="1"/>
        <v>Asset Level</v>
      </c>
      <c r="AO8" s="17" t="str">
        <f t="shared" si="2"/>
        <v>Block ValvesAsset Level</v>
      </c>
      <c r="AP8" s="16" t="str">
        <f t="shared" si="3"/>
        <v>Block Valves</v>
      </c>
      <c r="AQ8">
        <f t="shared" si="4"/>
        <v>28</v>
      </c>
      <c r="AR8">
        <f t="shared" si="5"/>
        <v>28</v>
      </c>
      <c r="AS8">
        <f t="shared" si="6"/>
        <v>28</v>
      </c>
      <c r="AT8">
        <f t="shared" si="7"/>
        <v>28</v>
      </c>
      <c r="AU8">
        <f t="shared" si="8"/>
        <v>28</v>
      </c>
      <c r="AV8">
        <f t="shared" si="9"/>
        <v>28</v>
      </c>
      <c r="AW8" s="8">
        <f t="shared" si="10"/>
        <v>0</v>
      </c>
      <c r="AX8" s="8">
        <f t="shared" si="11"/>
        <v>0</v>
      </c>
      <c r="AY8" s="8">
        <f t="shared" si="12"/>
        <v>0</v>
      </c>
      <c r="AZ8" s="8">
        <f t="shared" si="13"/>
        <v>0</v>
      </c>
      <c r="BA8" s="8">
        <f t="shared" si="14"/>
        <v>0</v>
      </c>
    </row>
    <row r="9" spans="1:53">
      <c r="A9" s="7">
        <v>5</v>
      </c>
      <c r="B9" s="13" t="s">
        <v>15</v>
      </c>
      <c r="C9" s="14" t="s">
        <v>36</v>
      </c>
      <c r="D9" s="8">
        <f>SUMIF('4.3.2 Asset Health'!$AX$5:$AX$204,$AO9,'4.3.2 Asset Health'!AY$5:AY$204)</f>
        <v>0</v>
      </c>
      <c r="E9" s="8">
        <f>SUMIF('4.3.2 Asset Health'!$AX$5:$AX$204,$AO9,'4.3.2 Asset Health'!AZ$5:AZ$204)</f>
        <v>0</v>
      </c>
      <c r="F9" s="8">
        <f>SUMIF('4.3.2 Asset Health'!$AX$5:$AX$204,$AO9,'4.3.2 Asset Health'!BA$5:BA$204)</f>
        <v>1268</v>
      </c>
      <c r="G9" s="8">
        <f>SUMIF('4.3.2 Asset Health'!$AX$5:$AX$204,$AO9,'4.3.2 Asset Health'!BB$5:BB$204)</f>
        <v>1421</v>
      </c>
      <c r="H9" s="8">
        <f>SUMIF('4.3.2 Asset Health'!$AX$5:$AX$204,$AO9,'4.3.2 Asset Health'!BC$5:BC$204)</f>
        <v>0</v>
      </c>
      <c r="I9" s="18"/>
      <c r="K9" s="8">
        <f>SUMIF('4.3.2 Asset Health'!$AX$5:$AX$204,$AO9,'4.3.2 Asset Health'!BF$5:BF$204)</f>
        <v>0</v>
      </c>
      <c r="L9" s="8">
        <f>SUMIF('4.3.2 Asset Health'!$AX$5:$AX$204,$AO9,'4.3.2 Asset Health'!BG$5:BG$204)</f>
        <v>0</v>
      </c>
      <c r="M9" s="8">
        <f>SUMIF('4.3.2 Asset Health'!$AX$5:$AX$204,$AO9,'4.3.2 Asset Health'!BH$5:BH$204)</f>
        <v>1061</v>
      </c>
      <c r="N9" s="8">
        <f>SUMIF('4.3.2 Asset Health'!$AX$5:$AX$204,$AO9,'4.3.2 Asset Health'!BI$5:BI$204)</f>
        <v>1628</v>
      </c>
      <c r="O9" s="8">
        <f>SUMIF('4.3.2 Asset Health'!$AX$5:$AX$204,$AO9,'4.3.2 Asset Health'!BJ$5:BJ$204)</f>
        <v>0</v>
      </c>
      <c r="P9" s="18"/>
      <c r="R9" s="8">
        <f>SUMIF('4.3.2 Asset Health'!$AX$5:$AX$204,$AO9,'4.3.2 Asset Health'!BM$5:BM$204)</f>
        <v>0</v>
      </c>
      <c r="S9" s="8">
        <f>SUMIF('4.3.2 Asset Health'!$AX$5:$AX$204,$AO9,'4.3.2 Asset Health'!BN$5:BN$204)</f>
        <v>0</v>
      </c>
      <c r="T9" s="8">
        <f>SUMIF('4.3.2 Asset Health'!$AX$5:$AX$204,$AO9,'4.3.2 Asset Health'!BO$5:BO$204)</f>
        <v>1325</v>
      </c>
      <c r="U9" s="8">
        <f>SUMIF('4.3.2 Asset Health'!$AX$5:$AX$204,$AO9,'4.3.2 Asset Health'!BP$5:BP$204)</f>
        <v>1364</v>
      </c>
      <c r="V9" s="8">
        <f>SUMIF('4.3.2 Asset Health'!$AX$5:$AX$204,$AO9,'4.3.2 Asset Health'!BQ$5:BQ$204)</f>
        <v>0</v>
      </c>
      <c r="W9" s="18"/>
      <c r="Y9" s="8">
        <f>SUMIF('4.3.2 Asset Health'!$AX$5:$AX$204,$AO9,'4.3.2 Asset Health'!BT$5:BT$204)</f>
        <v>0</v>
      </c>
      <c r="Z9" s="8">
        <f>SUMIF('4.3.2 Asset Health'!$AX$5:$AX$204,$AO9,'4.3.2 Asset Health'!BU$5:BU$204)</f>
        <v>0</v>
      </c>
      <c r="AA9" s="8">
        <f>SUMIF('4.3.2 Asset Health'!$AX$5:$AX$204,$AO9,'4.3.2 Asset Health'!BV$5:BV$204)</f>
        <v>857</v>
      </c>
      <c r="AB9" s="8">
        <f>SUMIF('4.3.2 Asset Health'!$AX$5:$AX$204,$AO9,'4.3.2 Asset Health'!BW$5:BW$204)</f>
        <v>1832</v>
      </c>
      <c r="AC9" s="8">
        <f>SUMIF('4.3.2 Asset Health'!$AX$5:$AX$204,$AO9,'4.3.2 Asset Health'!BX$5:BX$204)</f>
        <v>0</v>
      </c>
      <c r="AD9" s="18"/>
      <c r="AF9" s="8">
        <f>SUMIF('4.3.2 Asset Health'!$AX$5:$AX$204,$AO9,'4.3.2 Asset Health'!CA$5:CA$204)</f>
        <v>0</v>
      </c>
      <c r="AG9" s="8">
        <f>SUMIF('4.3.2 Asset Health'!$AX$5:$AX$204,$AO9,'4.3.2 Asset Health'!CB$5:CB$204)</f>
        <v>0</v>
      </c>
      <c r="AH9" s="8">
        <f>SUMIF('4.3.2 Asset Health'!$AX$5:$AX$204,$AO9,'4.3.2 Asset Health'!CC$5:CC$204)</f>
        <v>1382</v>
      </c>
      <c r="AI9" s="8">
        <f>SUMIF('4.3.2 Asset Health'!$AX$5:$AX$204,$AO9,'4.3.2 Asset Health'!CD$5:CD$204)</f>
        <v>1307</v>
      </c>
      <c r="AJ9" s="8">
        <f>SUMIF('4.3.2 Asset Health'!$AX$5:$AX$204,$AO9,'4.3.2 Asset Health'!CE$5:CE$204)</f>
        <v>0</v>
      </c>
      <c r="AK9" s="18"/>
      <c r="AM9" s="17" t="str">
        <f t="shared" si="0"/>
        <v>Valves</v>
      </c>
      <c r="AN9" s="17" t="str">
        <f t="shared" si="1"/>
        <v>Asset Level</v>
      </c>
      <c r="AO9" s="17" t="str">
        <f t="shared" si="2"/>
        <v>ValvesAsset Level</v>
      </c>
      <c r="AP9" s="16" t="str">
        <f t="shared" si="3"/>
        <v>Valves</v>
      </c>
      <c r="AQ9">
        <f t="shared" si="4"/>
        <v>2689</v>
      </c>
      <c r="AR9">
        <f t="shared" si="5"/>
        <v>2689</v>
      </c>
      <c r="AS9">
        <f t="shared" si="6"/>
        <v>2689</v>
      </c>
      <c r="AT9">
        <f t="shared" si="7"/>
        <v>2689</v>
      </c>
      <c r="AU9">
        <f t="shared" si="8"/>
        <v>2689</v>
      </c>
      <c r="AV9">
        <f t="shared" si="9"/>
        <v>2689</v>
      </c>
      <c r="AW9" s="8">
        <f t="shared" si="10"/>
        <v>0</v>
      </c>
      <c r="AX9" s="8">
        <f t="shared" si="11"/>
        <v>0</v>
      </c>
      <c r="AY9" s="8">
        <f t="shared" si="12"/>
        <v>0</v>
      </c>
      <c r="AZ9" s="8">
        <f t="shared" si="13"/>
        <v>0</v>
      </c>
      <c r="BA9" s="8">
        <f t="shared" si="14"/>
        <v>0</v>
      </c>
    </row>
    <row r="10" spans="1:53">
      <c r="A10" s="7">
        <v>6</v>
      </c>
      <c r="B10" s="13" t="s">
        <v>16</v>
      </c>
      <c r="C10" s="14" t="s">
        <v>36</v>
      </c>
      <c r="D10" s="8">
        <f>SUMIF('4.3.2 Asset Health'!$AX$5:$AX$204,$AO10,'4.3.2 Asset Health'!AY$5:AY$204)</f>
        <v>0</v>
      </c>
      <c r="E10" s="8">
        <f>SUMIF('4.3.2 Asset Health'!$AX$5:$AX$204,$AO10,'4.3.2 Asset Health'!AZ$5:AZ$204)</f>
        <v>0</v>
      </c>
      <c r="F10" s="8">
        <f>SUMIF('4.3.2 Asset Health'!$AX$5:$AX$204,$AO10,'4.3.2 Asset Health'!BA$5:BA$204)</f>
        <v>0</v>
      </c>
      <c r="G10" s="8">
        <f>SUMIF('4.3.2 Asset Health'!$AX$5:$AX$204,$AO10,'4.3.2 Asset Health'!BB$5:BB$204)</f>
        <v>48</v>
      </c>
      <c r="H10" s="8">
        <f>SUMIF('4.3.2 Asset Health'!$AX$5:$AX$204,$AO10,'4.3.2 Asset Health'!BC$5:BC$204)</f>
        <v>0</v>
      </c>
      <c r="I10" s="18"/>
      <c r="K10" s="8">
        <f>SUMIF('4.3.2 Asset Health'!$AX$5:$AX$204,$AO10,'4.3.2 Asset Health'!BF$5:BF$204)</f>
        <v>0</v>
      </c>
      <c r="L10" s="8">
        <f>SUMIF('4.3.2 Asset Health'!$AX$5:$AX$204,$AO10,'4.3.2 Asset Health'!BG$5:BG$204)</f>
        <v>0</v>
      </c>
      <c r="M10" s="8">
        <f>SUMIF('4.3.2 Asset Health'!$AX$5:$AX$204,$AO10,'4.3.2 Asset Health'!BH$5:BH$204)</f>
        <v>0</v>
      </c>
      <c r="N10" s="8">
        <f>SUMIF('4.3.2 Asset Health'!$AX$5:$AX$204,$AO10,'4.3.2 Asset Health'!BI$5:BI$204)</f>
        <v>48</v>
      </c>
      <c r="O10" s="8">
        <f>SUMIF('4.3.2 Asset Health'!$AX$5:$AX$204,$AO10,'4.3.2 Asset Health'!BJ$5:BJ$204)</f>
        <v>0</v>
      </c>
      <c r="P10" s="18"/>
      <c r="R10" s="8">
        <f>SUMIF('4.3.2 Asset Health'!$AX$5:$AX$204,$AO10,'4.3.2 Asset Health'!BM$5:BM$204)</f>
        <v>0</v>
      </c>
      <c r="S10" s="8">
        <f>SUMIF('4.3.2 Asset Health'!$AX$5:$AX$204,$AO10,'4.3.2 Asset Health'!BN$5:BN$204)</f>
        <v>0</v>
      </c>
      <c r="T10" s="8">
        <f>SUMIF('4.3.2 Asset Health'!$AX$5:$AX$204,$AO10,'4.3.2 Asset Health'!BO$5:BO$204)</f>
        <v>0</v>
      </c>
      <c r="U10" s="8">
        <f>SUMIF('4.3.2 Asset Health'!$AX$5:$AX$204,$AO10,'4.3.2 Asset Health'!BP$5:BP$204)</f>
        <v>48</v>
      </c>
      <c r="V10" s="8">
        <f>SUMIF('4.3.2 Asset Health'!$AX$5:$AX$204,$AO10,'4.3.2 Asset Health'!BQ$5:BQ$204)</f>
        <v>0</v>
      </c>
      <c r="W10" s="18"/>
      <c r="Y10" s="8">
        <f>SUMIF('4.3.2 Asset Health'!$AX$5:$AX$204,$AO10,'4.3.2 Asset Health'!BT$5:BT$204)</f>
        <v>0</v>
      </c>
      <c r="Z10" s="8">
        <f>SUMIF('4.3.2 Asset Health'!$AX$5:$AX$204,$AO10,'4.3.2 Asset Health'!BU$5:BU$204)</f>
        <v>0</v>
      </c>
      <c r="AA10" s="8">
        <f>SUMIF('4.3.2 Asset Health'!$AX$5:$AX$204,$AO10,'4.3.2 Asset Health'!BV$5:BV$204)</f>
        <v>0</v>
      </c>
      <c r="AB10" s="8">
        <f>SUMIF('4.3.2 Asset Health'!$AX$5:$AX$204,$AO10,'4.3.2 Asset Health'!BW$5:BW$204)</f>
        <v>48</v>
      </c>
      <c r="AC10" s="8">
        <f>SUMIF('4.3.2 Asset Health'!$AX$5:$AX$204,$AO10,'4.3.2 Asset Health'!BX$5:BX$204)</f>
        <v>0</v>
      </c>
      <c r="AD10" s="18"/>
      <c r="AF10" s="8">
        <f>SUMIF('4.3.2 Asset Health'!$AX$5:$AX$204,$AO10,'4.3.2 Asset Health'!CA$5:CA$204)</f>
        <v>0</v>
      </c>
      <c r="AG10" s="8">
        <f>SUMIF('4.3.2 Asset Health'!$AX$5:$AX$204,$AO10,'4.3.2 Asset Health'!CB$5:CB$204)</f>
        <v>0</v>
      </c>
      <c r="AH10" s="8">
        <f>SUMIF('4.3.2 Asset Health'!$AX$5:$AX$204,$AO10,'4.3.2 Asset Health'!CC$5:CC$204)</f>
        <v>0</v>
      </c>
      <c r="AI10" s="8">
        <f>SUMIF('4.3.2 Asset Health'!$AX$5:$AX$204,$AO10,'4.3.2 Asset Health'!CD$5:CD$204)</f>
        <v>48</v>
      </c>
      <c r="AJ10" s="8">
        <f>SUMIF('4.3.2 Asset Health'!$AX$5:$AX$204,$AO10,'4.3.2 Asset Health'!CE$5:CE$204)</f>
        <v>0</v>
      </c>
      <c r="AK10" s="18"/>
      <c r="AM10" s="17" t="str">
        <f t="shared" si="0"/>
        <v>Pig Traps</v>
      </c>
      <c r="AN10" s="17" t="str">
        <f t="shared" si="1"/>
        <v>Asset Level</v>
      </c>
      <c r="AO10" s="17" t="str">
        <f t="shared" si="2"/>
        <v>Pig TrapsAsset Level</v>
      </c>
      <c r="AP10" s="16" t="str">
        <f t="shared" si="3"/>
        <v>Pig Traps</v>
      </c>
      <c r="AQ10">
        <f t="shared" si="4"/>
        <v>48</v>
      </c>
      <c r="AR10">
        <f t="shared" si="5"/>
        <v>48</v>
      </c>
      <c r="AS10">
        <f t="shared" si="6"/>
        <v>48</v>
      </c>
      <c r="AT10">
        <f t="shared" si="7"/>
        <v>48</v>
      </c>
      <c r="AU10">
        <f t="shared" si="8"/>
        <v>48</v>
      </c>
      <c r="AV10">
        <f t="shared" si="9"/>
        <v>48</v>
      </c>
      <c r="AW10" s="8">
        <f t="shared" si="10"/>
        <v>0</v>
      </c>
      <c r="AX10" s="8">
        <f t="shared" si="11"/>
        <v>0</v>
      </c>
      <c r="AY10" s="8">
        <f t="shared" si="12"/>
        <v>0</v>
      </c>
      <c r="AZ10" s="8">
        <f t="shared" si="13"/>
        <v>0</v>
      </c>
      <c r="BA10" s="8">
        <f t="shared" si="14"/>
        <v>0</v>
      </c>
    </row>
    <row r="11" spans="1:53">
      <c r="A11" s="7">
        <v>7</v>
      </c>
      <c r="B11" s="13" t="s">
        <v>17</v>
      </c>
      <c r="C11" s="14" t="s">
        <v>36</v>
      </c>
      <c r="D11" s="8">
        <f>SUMIF('4.3.2 Asset Health'!$AX$5:$AX$204,$AO11,'4.3.2 Asset Health'!AY$5:AY$204)</f>
        <v>0</v>
      </c>
      <c r="E11" s="8">
        <f>SUMIF('4.3.2 Asset Health'!$AX$5:$AX$204,$AO11,'4.3.2 Asset Health'!AZ$5:AZ$204)</f>
        <v>145</v>
      </c>
      <c r="F11" s="8">
        <f>SUMIF('4.3.2 Asset Health'!$AX$5:$AX$204,$AO11,'4.3.2 Asset Health'!BA$5:BA$204)</f>
        <v>161</v>
      </c>
      <c r="G11" s="8">
        <f>SUMIF('4.3.2 Asset Health'!$AX$5:$AX$204,$AO11,'4.3.2 Asset Health'!BB$5:BB$204)</f>
        <v>59</v>
      </c>
      <c r="H11" s="8">
        <f>SUMIF('4.3.2 Asset Health'!$AX$5:$AX$204,$AO11,'4.3.2 Asset Health'!BC$5:BC$204)</f>
        <v>0</v>
      </c>
      <c r="I11" s="18"/>
      <c r="K11" s="8">
        <f>SUMIF('4.3.2 Asset Health'!$AX$5:$AX$204,$AO11,'4.3.2 Asset Health'!BF$5:BF$204)</f>
        <v>0</v>
      </c>
      <c r="L11" s="8">
        <f>SUMIF('4.3.2 Asset Health'!$AX$5:$AX$204,$AO11,'4.3.2 Asset Health'!BG$5:BG$204)</f>
        <v>93</v>
      </c>
      <c r="M11" s="8">
        <f>SUMIF('4.3.2 Asset Health'!$AX$5:$AX$204,$AO11,'4.3.2 Asset Health'!BH$5:BH$204)</f>
        <v>141</v>
      </c>
      <c r="N11" s="8">
        <f>SUMIF('4.3.2 Asset Health'!$AX$5:$AX$204,$AO11,'4.3.2 Asset Health'!BI$5:BI$204)</f>
        <v>131</v>
      </c>
      <c r="O11" s="8">
        <f>SUMIF('4.3.2 Asset Health'!$AX$5:$AX$204,$AO11,'4.3.2 Asset Health'!BJ$5:BJ$204)</f>
        <v>0</v>
      </c>
      <c r="P11" s="18"/>
      <c r="R11" s="8">
        <f>SUMIF('4.3.2 Asset Health'!$AX$5:$AX$204,$AO11,'4.3.2 Asset Health'!BM$5:BM$204)</f>
        <v>0</v>
      </c>
      <c r="S11" s="8">
        <f>SUMIF('4.3.2 Asset Health'!$AX$5:$AX$204,$AO11,'4.3.2 Asset Health'!BN$5:BN$204)</f>
        <v>177</v>
      </c>
      <c r="T11" s="8">
        <f>SUMIF('4.3.2 Asset Health'!$AX$5:$AX$204,$AO11,'4.3.2 Asset Health'!BO$5:BO$204)</f>
        <v>141</v>
      </c>
      <c r="U11" s="8">
        <f>SUMIF('4.3.2 Asset Health'!$AX$5:$AX$204,$AO11,'4.3.2 Asset Health'!BP$5:BP$204)</f>
        <v>47</v>
      </c>
      <c r="V11" s="8">
        <f>SUMIF('4.3.2 Asset Health'!$AX$5:$AX$204,$AO11,'4.3.2 Asset Health'!BQ$5:BQ$204)</f>
        <v>0</v>
      </c>
      <c r="W11" s="18"/>
      <c r="Y11" s="8">
        <f>SUMIF('4.3.2 Asset Health'!$AX$5:$AX$204,$AO11,'4.3.2 Asset Health'!BT$5:BT$204)</f>
        <v>0</v>
      </c>
      <c r="Z11" s="8">
        <f>SUMIF('4.3.2 Asset Health'!$AX$5:$AX$204,$AO11,'4.3.2 Asset Health'!BU$5:BU$204)</f>
        <v>24</v>
      </c>
      <c r="AA11" s="8">
        <f>SUMIF('4.3.2 Asset Health'!$AX$5:$AX$204,$AO11,'4.3.2 Asset Health'!BV$5:BV$204)</f>
        <v>120</v>
      </c>
      <c r="AB11" s="8">
        <f>SUMIF('4.3.2 Asset Health'!$AX$5:$AX$204,$AO11,'4.3.2 Asset Health'!BW$5:BW$204)</f>
        <v>221</v>
      </c>
      <c r="AC11" s="8">
        <f>SUMIF('4.3.2 Asset Health'!$AX$5:$AX$204,$AO11,'4.3.2 Asset Health'!BX$5:BX$204)</f>
        <v>0</v>
      </c>
      <c r="AD11" s="18"/>
      <c r="AF11" s="8">
        <f>SUMIF('4.3.2 Asset Health'!$AX$5:$AX$204,$AO11,'4.3.2 Asset Health'!CA$5:CA$204)</f>
        <v>0</v>
      </c>
      <c r="AG11" s="8">
        <f>SUMIF('4.3.2 Asset Health'!$AX$5:$AX$204,$AO11,'4.3.2 Asset Health'!CB$5:CB$204)</f>
        <v>210</v>
      </c>
      <c r="AH11" s="8">
        <f>SUMIF('4.3.2 Asset Health'!$AX$5:$AX$204,$AO11,'4.3.2 Asset Health'!CC$5:CC$204)</f>
        <v>120</v>
      </c>
      <c r="AI11" s="8">
        <f>SUMIF('4.3.2 Asset Health'!$AX$5:$AX$204,$AO11,'4.3.2 Asset Health'!CD$5:CD$204)</f>
        <v>35</v>
      </c>
      <c r="AJ11" s="8">
        <f>SUMIF('4.3.2 Asset Health'!$AX$5:$AX$204,$AO11,'4.3.2 Asset Health'!CE$5:CE$204)</f>
        <v>0</v>
      </c>
      <c r="AK11" s="18"/>
      <c r="AM11" s="17" t="str">
        <f t="shared" si="0"/>
        <v>Sleeves (Nitrogen &amp; other)</v>
      </c>
      <c r="AN11" s="17" t="str">
        <f t="shared" si="1"/>
        <v>Asset Level</v>
      </c>
      <c r="AO11" s="17" t="str">
        <f t="shared" si="2"/>
        <v>Sleeves (Nitrogen &amp; other)Asset Level</v>
      </c>
      <c r="AP11" s="16" t="str">
        <f t="shared" si="3"/>
        <v>Sleeves (Nitrogen &amp; other)</v>
      </c>
      <c r="AQ11">
        <f t="shared" si="4"/>
        <v>365</v>
      </c>
      <c r="AR11">
        <f t="shared" si="5"/>
        <v>365</v>
      </c>
      <c r="AS11">
        <f t="shared" si="6"/>
        <v>365</v>
      </c>
      <c r="AT11">
        <f t="shared" si="7"/>
        <v>365</v>
      </c>
      <c r="AU11">
        <f t="shared" si="8"/>
        <v>365</v>
      </c>
      <c r="AV11">
        <f t="shared" si="9"/>
        <v>365</v>
      </c>
      <c r="AW11" s="8">
        <f t="shared" si="10"/>
        <v>0</v>
      </c>
      <c r="AX11" s="8">
        <f t="shared" si="11"/>
        <v>0</v>
      </c>
      <c r="AY11" s="8">
        <f t="shared" si="12"/>
        <v>0</v>
      </c>
      <c r="AZ11" s="8">
        <f t="shared" si="13"/>
        <v>0</v>
      </c>
      <c r="BA11" s="8">
        <f t="shared" si="14"/>
        <v>0</v>
      </c>
    </row>
    <row r="12" spans="1:53">
      <c r="A12" s="7">
        <v>8</v>
      </c>
      <c r="B12" s="13" t="s">
        <v>50</v>
      </c>
      <c r="C12" s="14" t="s">
        <v>36</v>
      </c>
      <c r="D12" s="8">
        <f>SUMIF('4.3.2 Asset Health'!$AX$5:$AX$204,$AO12,'4.3.2 Asset Health'!AY$5:AY$204)</f>
        <v>49.45</v>
      </c>
      <c r="E12" s="8">
        <f>SUMIF('4.3.2 Asset Health'!$AX$5:$AX$204,$AO12,'4.3.2 Asset Health'!AZ$5:AZ$204)</f>
        <v>156.27000000000001</v>
      </c>
      <c r="F12" s="8">
        <f>SUMIF('4.3.2 Asset Health'!$AX$5:$AX$204,$AO12,'4.3.2 Asset Health'!BA$5:BA$204)</f>
        <v>560.11999999999989</v>
      </c>
      <c r="G12" s="8">
        <f>SUMIF('4.3.2 Asset Health'!$AX$5:$AX$204,$AO12,'4.3.2 Asset Health'!BB$5:BB$204)</f>
        <v>0</v>
      </c>
      <c r="H12" s="8">
        <f>SUMIF('4.3.2 Asset Health'!$AX$5:$AX$204,$AO12,'4.3.2 Asset Health'!BC$5:BC$204)</f>
        <v>0</v>
      </c>
      <c r="I12" s="18"/>
      <c r="K12" s="8">
        <f>SUMIF('4.3.2 Asset Health'!$AX$5:$AX$204,$AO12,'4.3.2 Asset Health'!BF$5:BF$204)</f>
        <v>11.3</v>
      </c>
      <c r="L12" s="8">
        <f>SUMIF('4.3.2 Asset Health'!$AX$5:$AX$204,$AO12,'4.3.2 Asset Health'!BG$5:BG$204)</f>
        <v>59.5</v>
      </c>
      <c r="M12" s="8">
        <f>SUMIF('4.3.2 Asset Health'!$AX$5:$AX$204,$AO12,'4.3.2 Asset Health'!BH$5:BH$204)</f>
        <v>695</v>
      </c>
      <c r="N12" s="8">
        <f>SUMIF('4.3.2 Asset Health'!$AX$5:$AX$204,$AO12,'4.3.2 Asset Health'!BI$5:BI$204)</f>
        <v>0</v>
      </c>
      <c r="O12" s="8">
        <f>SUMIF('4.3.2 Asset Health'!$AX$5:$AX$204,$AO12,'4.3.2 Asset Health'!BJ$5:BJ$204)</f>
        <v>0</v>
      </c>
      <c r="P12" s="18"/>
      <c r="R12" s="8">
        <f>SUMIF('4.3.2 Asset Health'!$AX$5:$AX$204,$AO12,'4.3.2 Asset Health'!BM$5:BM$204)</f>
        <v>159.30000000000001</v>
      </c>
      <c r="S12" s="8">
        <f>SUMIF('4.3.2 Asset Health'!$AX$5:$AX$204,$AO12,'4.3.2 Asset Health'!BN$5:BN$204)</f>
        <v>278</v>
      </c>
      <c r="T12" s="8">
        <f>SUMIF('4.3.2 Asset Health'!$AX$5:$AX$204,$AO12,'4.3.2 Asset Health'!BO$5:BO$204)</f>
        <v>328.6</v>
      </c>
      <c r="U12" s="8">
        <f>SUMIF('4.3.2 Asset Health'!$AX$5:$AX$204,$AO12,'4.3.2 Asset Health'!BP$5:BP$204)</f>
        <v>0</v>
      </c>
      <c r="V12" s="8">
        <f>SUMIF('4.3.2 Asset Health'!$AX$5:$AX$204,$AO12,'4.3.2 Asset Health'!BQ$5:BQ$204)</f>
        <v>0</v>
      </c>
      <c r="W12" s="18"/>
      <c r="Y12" s="8">
        <f>SUMIF('4.3.2 Asset Health'!$AX$5:$AX$204,$AO12,'4.3.2 Asset Health'!BT$5:BT$204)</f>
        <v>0</v>
      </c>
      <c r="Z12" s="8">
        <f>SUMIF('4.3.2 Asset Health'!$AX$5:$AX$204,$AO12,'4.3.2 Asset Health'!BU$5:BU$204)</f>
        <v>19.8</v>
      </c>
      <c r="AA12" s="8">
        <f>SUMIF('4.3.2 Asset Health'!$AX$5:$AX$204,$AO12,'4.3.2 Asset Health'!BV$5:BV$204)</f>
        <v>746</v>
      </c>
      <c r="AB12" s="8">
        <f>SUMIF('4.3.2 Asset Health'!$AX$5:$AX$204,$AO12,'4.3.2 Asset Health'!BW$5:BW$204)</f>
        <v>0</v>
      </c>
      <c r="AC12" s="8">
        <f>SUMIF('4.3.2 Asset Health'!$AX$5:$AX$204,$AO12,'4.3.2 Asset Health'!BX$5:BX$204)</f>
        <v>0</v>
      </c>
      <c r="AD12" s="18"/>
      <c r="AF12" s="8">
        <f>SUMIF('4.3.2 Asset Health'!$AX$5:$AX$204,$AO12,'4.3.2 Asset Health'!CA$5:CA$204)</f>
        <v>185.2</v>
      </c>
      <c r="AG12" s="8">
        <f>SUMIF('4.3.2 Asset Health'!$AX$5:$AX$204,$AO12,'4.3.2 Asset Health'!CB$5:CB$204)</f>
        <v>450.5</v>
      </c>
      <c r="AH12" s="8">
        <f>SUMIF('4.3.2 Asset Health'!$AX$5:$AX$204,$AO12,'4.3.2 Asset Health'!CC$5:CC$204)</f>
        <v>130.19999999999999</v>
      </c>
      <c r="AI12" s="8">
        <f>SUMIF('4.3.2 Asset Health'!$AX$5:$AX$204,$AO12,'4.3.2 Asset Health'!CD$5:CD$204)</f>
        <v>0</v>
      </c>
      <c r="AJ12" s="8">
        <f>SUMIF('4.3.2 Asset Health'!$AX$5:$AX$204,$AO12,'4.3.2 Asset Health'!CE$5:CE$204)</f>
        <v>0</v>
      </c>
      <c r="AK12" s="18"/>
      <c r="AM12" s="17" t="str">
        <f t="shared" si="0"/>
        <v>LTS Pipelines - Piggable</v>
      </c>
      <c r="AN12" s="17" t="str">
        <f t="shared" si="1"/>
        <v>Asset Level</v>
      </c>
      <c r="AO12" s="17" t="str">
        <f t="shared" si="2"/>
        <v>LTS Pipelines - PiggableAsset Level</v>
      </c>
      <c r="AP12" s="16" t="str">
        <f t="shared" si="3"/>
        <v>LTS Pipelines - Piggable</v>
      </c>
      <c r="AQ12">
        <f t="shared" si="4"/>
        <v>765.83999999999992</v>
      </c>
      <c r="AR12">
        <f t="shared" si="5"/>
        <v>765.8</v>
      </c>
      <c r="AS12">
        <f t="shared" si="6"/>
        <v>765.90000000000009</v>
      </c>
      <c r="AT12">
        <f t="shared" si="7"/>
        <v>765.8</v>
      </c>
      <c r="AU12">
        <f t="shared" si="8"/>
        <v>765.90000000000009</v>
      </c>
      <c r="AV12">
        <f t="shared" si="9"/>
        <v>765.90000000000009</v>
      </c>
      <c r="AW12" s="8">
        <f t="shared" si="10"/>
        <v>6.0000000000172804E-2</v>
      </c>
      <c r="AX12" s="8">
        <f t="shared" si="11"/>
        <v>0.10000000000013642</v>
      </c>
      <c r="AY12" s="8">
        <f t="shared" si="12"/>
        <v>0</v>
      </c>
      <c r="AZ12" s="8">
        <f t="shared" si="13"/>
        <v>0.10000000000013642</v>
      </c>
      <c r="BA12" s="8">
        <f t="shared" si="14"/>
        <v>0</v>
      </c>
    </row>
    <row r="13" spans="1:53">
      <c r="A13" s="7">
        <v>9</v>
      </c>
      <c r="B13" s="13" t="s">
        <v>51</v>
      </c>
      <c r="C13" s="14" t="s">
        <v>36</v>
      </c>
      <c r="D13" s="8">
        <f>SUMIF('4.3.2 Asset Health'!$AX$5:$AX$204,$AO13,'4.3.2 Asset Health'!AY$5:AY$204)</f>
        <v>0</v>
      </c>
      <c r="E13" s="8">
        <f>SUMIF('4.3.2 Asset Health'!$AX$5:$AX$204,$AO13,'4.3.2 Asset Health'!AZ$5:AZ$204)</f>
        <v>203.8</v>
      </c>
      <c r="F13" s="8">
        <f>SUMIF('4.3.2 Asset Health'!$AX$5:$AX$204,$AO13,'4.3.2 Asset Health'!BA$5:BA$204)</f>
        <v>0</v>
      </c>
      <c r="G13" s="8">
        <f>SUMIF('4.3.2 Asset Health'!$AX$5:$AX$204,$AO13,'4.3.2 Asset Health'!BB$5:BB$204)</f>
        <v>0</v>
      </c>
      <c r="H13" s="8">
        <f>SUMIF('4.3.2 Asset Health'!$AX$5:$AX$204,$AO13,'4.3.2 Asset Health'!BC$5:BC$204)</f>
        <v>0</v>
      </c>
      <c r="I13" s="18"/>
      <c r="K13" s="8">
        <f>SUMIF('4.3.2 Asset Health'!$AX$5:$AX$204,$AO13,'4.3.2 Asset Health'!BF$5:BF$204)</f>
        <v>115.9</v>
      </c>
      <c r="L13" s="8">
        <f>SUMIF('4.3.2 Asset Health'!$AX$5:$AX$204,$AO13,'4.3.2 Asset Health'!BG$5:BG$204)</f>
        <v>87.8</v>
      </c>
      <c r="M13" s="8">
        <f>SUMIF('4.3.2 Asset Health'!$AX$5:$AX$204,$AO13,'4.3.2 Asset Health'!BH$5:BH$204)</f>
        <v>0</v>
      </c>
      <c r="N13" s="8">
        <f>SUMIF('4.3.2 Asset Health'!$AX$5:$AX$204,$AO13,'4.3.2 Asset Health'!BI$5:BI$204)</f>
        <v>0</v>
      </c>
      <c r="O13" s="8">
        <f>SUMIF('4.3.2 Asset Health'!$AX$5:$AX$204,$AO13,'4.3.2 Asset Health'!BJ$5:BJ$204)</f>
        <v>0</v>
      </c>
      <c r="P13" s="18"/>
      <c r="R13" s="8">
        <f>SUMIF('4.3.2 Asset Health'!$AX$5:$AX$204,$AO13,'4.3.2 Asset Health'!BM$5:BM$204)</f>
        <v>81.51498728943767</v>
      </c>
      <c r="S13" s="8">
        <f>SUMIF('4.3.2 Asset Health'!$AX$5:$AX$204,$AO13,'4.3.2 Asset Health'!BN$5:BN$204)</f>
        <v>122.2724809341565</v>
      </c>
      <c r="T13" s="8">
        <f>SUMIF('4.3.2 Asset Health'!$AX$5:$AX$204,$AO13,'4.3.2 Asset Health'!BO$5:BO$204)</f>
        <v>0</v>
      </c>
      <c r="U13" s="8">
        <f>SUMIF('4.3.2 Asset Health'!$AX$5:$AX$204,$AO13,'4.3.2 Asset Health'!BP$5:BP$204)</f>
        <v>0</v>
      </c>
      <c r="V13" s="8">
        <f>SUMIF('4.3.2 Asset Health'!$AX$5:$AX$204,$AO13,'4.3.2 Asset Health'!BQ$5:BQ$204)</f>
        <v>0</v>
      </c>
      <c r="W13" s="18"/>
      <c r="Y13" s="8">
        <f>SUMIF('4.3.2 Asset Health'!$AX$5:$AX$204,$AO13,'4.3.2 Asset Health'!BT$5:BT$204)</f>
        <v>81.09909449714462</v>
      </c>
      <c r="Z13" s="8">
        <f>SUMIF('4.3.2 Asset Health'!$AX$5:$AX$204,$AO13,'4.3.2 Asset Health'!BU$5:BU$204)</f>
        <v>122.68837372644956</v>
      </c>
      <c r="AA13" s="8">
        <f>SUMIF('4.3.2 Asset Health'!$AX$5:$AX$204,$AO13,'4.3.2 Asset Health'!BV$5:BV$204)</f>
        <v>0</v>
      </c>
      <c r="AB13" s="8">
        <f>SUMIF('4.3.2 Asset Health'!$AX$5:$AX$204,$AO13,'4.3.2 Asset Health'!BW$5:BW$204)</f>
        <v>0</v>
      </c>
      <c r="AC13" s="8">
        <f>SUMIF('4.3.2 Asset Health'!$AX$5:$AX$204,$AO13,'4.3.2 Asset Health'!BX$5:BX$204)</f>
        <v>0</v>
      </c>
      <c r="AD13" s="18"/>
      <c r="AF13" s="8">
        <f>SUMIF('4.3.2 Asset Health'!$AX$5:$AX$204,$AO13,'4.3.2 Asset Health'!CA$5:CA$204)</f>
        <v>142.65122775651594</v>
      </c>
      <c r="AG13" s="8">
        <f>SUMIF('4.3.2 Asset Health'!$AX$5:$AX$204,$AO13,'4.3.2 Asset Health'!CB$5:CB$204)</f>
        <v>61.136240467078252</v>
      </c>
      <c r="AH13" s="8">
        <f>SUMIF('4.3.2 Asset Health'!$AX$5:$AX$204,$AO13,'4.3.2 Asset Health'!CC$5:CC$204)</f>
        <v>0</v>
      </c>
      <c r="AI13" s="8">
        <f>SUMIF('4.3.2 Asset Health'!$AX$5:$AX$204,$AO13,'4.3.2 Asset Health'!CD$5:CD$204)</f>
        <v>0</v>
      </c>
      <c r="AJ13" s="8">
        <f>SUMIF('4.3.2 Asset Health'!$AX$5:$AX$204,$AO13,'4.3.2 Asset Health'!CE$5:CE$204)</f>
        <v>0</v>
      </c>
      <c r="AK13" s="18"/>
      <c r="AM13" s="17" t="str">
        <f t="shared" si="0"/>
        <v>LTS Pipelines – Non  Piggable</v>
      </c>
      <c r="AN13" s="17" t="str">
        <f t="shared" si="1"/>
        <v>Asset Level</v>
      </c>
      <c r="AO13" s="17" t="str">
        <f t="shared" si="2"/>
        <v>LTS Pipelines – Non  PiggableAsset Level</v>
      </c>
      <c r="AP13" s="16" t="str">
        <f t="shared" si="3"/>
        <v>LTS Pipelines – Non  Piggable</v>
      </c>
      <c r="AQ13">
        <f t="shared" si="4"/>
        <v>203.8</v>
      </c>
      <c r="AR13">
        <f t="shared" si="5"/>
        <v>203.7</v>
      </c>
      <c r="AS13">
        <f t="shared" si="6"/>
        <v>203.78746822359417</v>
      </c>
      <c r="AT13">
        <f t="shared" si="7"/>
        <v>203.78746822359417</v>
      </c>
      <c r="AU13">
        <f t="shared" si="8"/>
        <v>203.7874682235942</v>
      </c>
      <c r="AV13">
        <f t="shared" si="9"/>
        <v>203.8</v>
      </c>
      <c r="AW13" s="8">
        <f t="shared" si="10"/>
        <v>0</v>
      </c>
      <c r="AX13" s="8">
        <f t="shared" si="11"/>
        <v>0.10000000000002274</v>
      </c>
      <c r="AY13" s="8">
        <f t="shared" si="12"/>
        <v>1.2531776405836581E-2</v>
      </c>
      <c r="AZ13" s="8">
        <f t="shared" si="13"/>
        <v>1.2531776405836581E-2</v>
      </c>
      <c r="BA13" s="8">
        <f t="shared" si="14"/>
        <v>1.2531776405808159E-2</v>
      </c>
    </row>
    <row r="14" spans="1:53">
      <c r="A14" s="7">
        <v>10</v>
      </c>
      <c r="B14" s="13" t="s">
        <v>46</v>
      </c>
      <c r="C14" s="14" t="s">
        <v>36</v>
      </c>
      <c r="D14" s="8">
        <f>SUMIF('4.3.2 Asset Health'!$AX$5:$AX$204,$AO14,'4.3.2 Asset Health'!AY$5:AY$204)</f>
        <v>0</v>
      </c>
      <c r="E14" s="8">
        <f>SUMIF('4.3.2 Asset Health'!$AX$5:$AX$204,$AO14,'4.3.2 Asset Health'!AZ$5:AZ$204)</f>
        <v>116</v>
      </c>
      <c r="F14" s="8">
        <f>SUMIF('4.3.2 Asset Health'!$AX$5:$AX$204,$AO14,'4.3.2 Asset Health'!BA$5:BA$204)</f>
        <v>131</v>
      </c>
      <c r="G14" s="8">
        <f>SUMIF('4.3.2 Asset Health'!$AX$5:$AX$204,$AO14,'4.3.2 Asset Health'!BB$5:BB$204)</f>
        <v>0</v>
      </c>
      <c r="H14" s="8">
        <f>SUMIF('4.3.2 Asset Health'!$AX$5:$AX$204,$AO14,'4.3.2 Asset Health'!BC$5:BC$204)</f>
        <v>0</v>
      </c>
      <c r="I14" s="18"/>
      <c r="K14" s="8">
        <f>SUMIF('4.3.2 Asset Health'!$AX$5:$AX$204,$AO14,'4.3.2 Asset Health'!BF$5:BF$204)</f>
        <v>0</v>
      </c>
      <c r="L14" s="8">
        <f>SUMIF('4.3.2 Asset Health'!$AX$5:$AX$204,$AO14,'4.3.2 Asset Health'!BG$5:BG$204)</f>
        <v>89</v>
      </c>
      <c r="M14" s="8">
        <f>SUMIF('4.3.2 Asset Health'!$AX$5:$AX$204,$AO14,'4.3.2 Asset Health'!BH$5:BH$204)</f>
        <v>158</v>
      </c>
      <c r="N14" s="8">
        <f>SUMIF('4.3.2 Asset Health'!$AX$5:$AX$204,$AO14,'4.3.2 Asset Health'!BI$5:BI$204)</f>
        <v>0</v>
      </c>
      <c r="O14" s="8">
        <f>SUMIF('4.3.2 Asset Health'!$AX$5:$AX$204,$AO14,'4.3.2 Asset Health'!BJ$5:BJ$204)</f>
        <v>0</v>
      </c>
      <c r="P14" s="18"/>
      <c r="R14" s="8">
        <f>SUMIF('4.3.2 Asset Health'!$AX$5:$AX$204,$AO14,'4.3.2 Asset Health'!BM$5:BM$204)</f>
        <v>58</v>
      </c>
      <c r="S14" s="8">
        <f>SUMIF('4.3.2 Asset Health'!$AX$5:$AX$204,$AO14,'4.3.2 Asset Health'!BN$5:BN$204)</f>
        <v>123</v>
      </c>
      <c r="T14" s="8">
        <f>SUMIF('4.3.2 Asset Health'!$AX$5:$AX$204,$AO14,'4.3.2 Asset Health'!BO$5:BO$204)</f>
        <v>66</v>
      </c>
      <c r="U14" s="8">
        <f>SUMIF('4.3.2 Asset Health'!$AX$5:$AX$204,$AO14,'4.3.2 Asset Health'!BP$5:BP$204)</f>
        <v>0</v>
      </c>
      <c r="V14" s="8">
        <f>SUMIF('4.3.2 Asset Health'!$AX$5:$AX$204,$AO14,'4.3.2 Asset Health'!BQ$5:BQ$204)</f>
        <v>0</v>
      </c>
      <c r="W14" s="18"/>
      <c r="Y14" s="8">
        <f>SUMIF('4.3.2 Asset Health'!$AX$5:$AX$204,$AO14,'4.3.2 Asset Health'!BT$5:BT$204)</f>
        <v>0</v>
      </c>
      <c r="Z14" s="8">
        <f>SUMIF('4.3.2 Asset Health'!$AX$5:$AX$204,$AO14,'4.3.2 Asset Health'!BU$5:BU$204)</f>
        <v>69</v>
      </c>
      <c r="AA14" s="8">
        <f>SUMIF('4.3.2 Asset Health'!$AX$5:$AX$204,$AO14,'4.3.2 Asset Health'!BV$5:BV$204)</f>
        <v>178</v>
      </c>
      <c r="AB14" s="8">
        <f>SUMIF('4.3.2 Asset Health'!$AX$5:$AX$204,$AO14,'4.3.2 Asset Health'!BW$5:BW$204)</f>
        <v>0</v>
      </c>
      <c r="AC14" s="8">
        <f>SUMIF('4.3.2 Asset Health'!$AX$5:$AX$204,$AO14,'4.3.2 Asset Health'!BX$5:BX$204)</f>
        <v>0</v>
      </c>
      <c r="AD14" s="18"/>
      <c r="AF14" s="8">
        <f>SUMIF('4.3.2 Asset Health'!$AX$5:$AX$204,$AO14,'4.3.2 Asset Health'!CA$5:CA$204)</f>
        <v>119</v>
      </c>
      <c r="AG14" s="8">
        <f>SUMIF('4.3.2 Asset Health'!$AX$5:$AX$204,$AO14,'4.3.2 Asset Health'!CB$5:CB$204)</f>
        <v>95</v>
      </c>
      <c r="AH14" s="8">
        <f>SUMIF('4.3.2 Asset Health'!$AX$5:$AX$204,$AO14,'4.3.2 Asset Health'!CC$5:CC$204)</f>
        <v>33</v>
      </c>
      <c r="AI14" s="8">
        <f>SUMIF('4.3.2 Asset Health'!$AX$5:$AX$204,$AO14,'4.3.2 Asset Health'!CD$5:CD$204)</f>
        <v>0</v>
      </c>
      <c r="AJ14" s="8">
        <f>SUMIF('4.3.2 Asset Health'!$AX$5:$AX$204,$AO14,'4.3.2 Asset Health'!CE$5:CE$204)</f>
        <v>0</v>
      </c>
      <c r="AK14" s="18"/>
      <c r="AM14" s="17" t="str">
        <f t="shared" si="0"/>
        <v>Cathodic Protection</v>
      </c>
      <c r="AN14" s="17" t="str">
        <f t="shared" si="1"/>
        <v>Asset Level</v>
      </c>
      <c r="AO14" s="17" t="str">
        <f t="shared" si="2"/>
        <v>Cathodic ProtectionAsset Level</v>
      </c>
      <c r="AP14" s="16" t="str">
        <f t="shared" si="3"/>
        <v>Cathodic Protection</v>
      </c>
      <c r="AQ14">
        <f t="shared" si="4"/>
        <v>247</v>
      </c>
      <c r="AR14">
        <f t="shared" si="5"/>
        <v>247</v>
      </c>
      <c r="AS14">
        <f t="shared" si="6"/>
        <v>247</v>
      </c>
      <c r="AT14">
        <f t="shared" si="7"/>
        <v>247</v>
      </c>
      <c r="AU14">
        <f t="shared" si="8"/>
        <v>247</v>
      </c>
      <c r="AV14">
        <f t="shared" si="9"/>
        <v>247</v>
      </c>
      <c r="AW14" s="8">
        <f t="shared" si="10"/>
        <v>0</v>
      </c>
      <c r="AX14" s="8">
        <f t="shared" si="11"/>
        <v>0</v>
      </c>
      <c r="AY14" s="8">
        <f t="shared" si="12"/>
        <v>0</v>
      </c>
      <c r="AZ14" s="8">
        <f t="shared" si="13"/>
        <v>0</v>
      </c>
      <c r="BA14" s="8">
        <f t="shared" si="14"/>
        <v>0</v>
      </c>
    </row>
    <row r="15" spans="1:53">
      <c r="A15" s="7">
        <v>11</v>
      </c>
      <c r="B15" s="13" t="s">
        <v>64</v>
      </c>
      <c r="C15" s="14" t="s">
        <v>36</v>
      </c>
      <c r="D15" s="8">
        <f>SUMIF('4.3.2 Asset Health'!$AX$5:$AX$204,$AO15,'4.3.2 Asset Health'!AY$5:AY$204)</f>
        <v>0</v>
      </c>
      <c r="E15" s="8">
        <f>SUMIF('4.3.2 Asset Health'!$AX$5:$AX$204,$AO15,'4.3.2 Asset Health'!AZ$5:AZ$204)</f>
        <v>82</v>
      </c>
      <c r="F15" s="8">
        <f>SUMIF('4.3.2 Asset Health'!$AX$5:$AX$204,$AO15,'4.3.2 Asset Health'!BA$5:BA$204)</f>
        <v>41</v>
      </c>
      <c r="G15" s="8">
        <f>SUMIF('4.3.2 Asset Health'!$AX$5:$AX$204,$AO15,'4.3.2 Asset Health'!BB$5:BB$204)</f>
        <v>0</v>
      </c>
      <c r="H15" s="8">
        <f>SUMIF('4.3.2 Asset Health'!$AX$5:$AX$204,$AO15,'4.3.2 Asset Health'!BC$5:BC$204)</f>
        <v>0</v>
      </c>
      <c r="I15" s="18"/>
      <c r="K15" s="8">
        <f>SUMIF('4.3.2 Asset Health'!$AX$5:$AX$204,$AO15,'4.3.2 Asset Health'!BF$5:BF$204)</f>
        <v>0</v>
      </c>
      <c r="L15" s="8">
        <f>SUMIF('4.3.2 Asset Health'!$AX$5:$AX$204,$AO15,'4.3.2 Asset Health'!BG$5:BG$204)</f>
        <v>82</v>
      </c>
      <c r="M15" s="8">
        <f>SUMIF('4.3.2 Asset Health'!$AX$5:$AX$204,$AO15,'4.3.2 Asset Health'!BH$5:BH$204)</f>
        <v>41</v>
      </c>
      <c r="N15" s="8">
        <f>SUMIF('4.3.2 Asset Health'!$AX$5:$AX$204,$AO15,'4.3.2 Asset Health'!BI$5:BI$204)</f>
        <v>0</v>
      </c>
      <c r="O15" s="8">
        <f>SUMIF('4.3.2 Asset Health'!$AX$5:$AX$204,$AO15,'4.3.2 Asset Health'!BJ$5:BJ$204)</f>
        <v>0</v>
      </c>
      <c r="P15" s="18"/>
      <c r="R15" s="8">
        <f>SUMIF('4.3.2 Asset Health'!$AX$5:$AX$204,$AO15,'4.3.2 Asset Health'!BM$5:BM$204)</f>
        <v>11</v>
      </c>
      <c r="S15" s="8">
        <f>SUMIF('4.3.2 Asset Health'!$AX$5:$AX$204,$AO15,'4.3.2 Asset Health'!BN$5:BN$204)</f>
        <v>102</v>
      </c>
      <c r="T15" s="8">
        <f>SUMIF('4.3.2 Asset Health'!$AX$5:$AX$204,$AO15,'4.3.2 Asset Health'!BO$5:BO$204)</f>
        <v>10</v>
      </c>
      <c r="U15" s="8">
        <f>SUMIF('4.3.2 Asset Health'!$AX$5:$AX$204,$AO15,'4.3.2 Asset Health'!BP$5:BP$204)</f>
        <v>0</v>
      </c>
      <c r="V15" s="8">
        <f>SUMIF('4.3.2 Asset Health'!$AX$5:$AX$204,$AO15,'4.3.2 Asset Health'!BQ$5:BQ$204)</f>
        <v>0</v>
      </c>
      <c r="W15" s="18"/>
      <c r="Y15" s="8">
        <f>SUMIF('4.3.2 Asset Health'!$AX$5:$AX$204,$AO15,'4.3.2 Asset Health'!BT$5:BT$204)</f>
        <v>0</v>
      </c>
      <c r="Z15" s="8">
        <f>SUMIF('4.3.2 Asset Health'!$AX$5:$AX$204,$AO15,'4.3.2 Asset Health'!BU$5:BU$204)</f>
        <v>82</v>
      </c>
      <c r="AA15" s="8">
        <f>SUMIF('4.3.2 Asset Health'!$AX$5:$AX$204,$AO15,'4.3.2 Asset Health'!BV$5:BV$204)</f>
        <v>41</v>
      </c>
      <c r="AB15" s="8">
        <f>SUMIF('4.3.2 Asset Health'!$AX$5:$AX$204,$AO15,'4.3.2 Asset Health'!BW$5:BW$204)</f>
        <v>0</v>
      </c>
      <c r="AC15" s="8">
        <f>SUMIF('4.3.2 Asset Health'!$AX$5:$AX$204,$AO15,'4.3.2 Asset Health'!BX$5:BX$204)</f>
        <v>0</v>
      </c>
      <c r="AD15" s="18"/>
      <c r="AF15" s="8">
        <f>SUMIF('4.3.2 Asset Health'!$AX$5:$AX$204,$AO15,'4.3.2 Asset Health'!CA$5:CA$204)</f>
        <v>27</v>
      </c>
      <c r="AG15" s="8">
        <f>SUMIF('4.3.2 Asset Health'!$AX$5:$AX$204,$AO15,'4.3.2 Asset Health'!CB$5:CB$204)</f>
        <v>96</v>
      </c>
      <c r="AH15" s="8">
        <f>SUMIF('4.3.2 Asset Health'!$AX$5:$AX$204,$AO15,'4.3.2 Asset Health'!CC$5:CC$204)</f>
        <v>0</v>
      </c>
      <c r="AI15" s="8">
        <f>SUMIF('4.3.2 Asset Health'!$AX$5:$AX$204,$AO15,'4.3.2 Asset Health'!CD$5:CD$204)</f>
        <v>0</v>
      </c>
      <c r="AJ15" s="8">
        <f>SUMIF('4.3.2 Asset Health'!$AX$5:$AX$204,$AO15,'4.3.2 Asset Health'!CE$5:CE$204)</f>
        <v>0</v>
      </c>
      <c r="AK15" s="18"/>
      <c r="AM15" s="17" t="str">
        <f t="shared" si="0"/>
        <v>Above7 bar Special Crossings</v>
      </c>
      <c r="AN15" s="17" t="str">
        <f t="shared" si="1"/>
        <v>Asset Level</v>
      </c>
      <c r="AO15" s="17" t="str">
        <f t="shared" si="2"/>
        <v>Above7 bar Special CrossingsAsset Level</v>
      </c>
      <c r="AP15" s="16" t="str">
        <f t="shared" si="3"/>
        <v>Above7 bar Special Crossings</v>
      </c>
      <c r="AQ15">
        <f t="shared" si="4"/>
        <v>123</v>
      </c>
      <c r="AR15">
        <f t="shared" si="5"/>
        <v>123</v>
      </c>
      <c r="AS15">
        <f t="shared" si="6"/>
        <v>123</v>
      </c>
      <c r="AT15">
        <f t="shared" si="7"/>
        <v>123</v>
      </c>
      <c r="AU15">
        <f t="shared" si="8"/>
        <v>123</v>
      </c>
      <c r="AV15">
        <f t="shared" si="9"/>
        <v>123</v>
      </c>
      <c r="AW15" s="8">
        <f t="shared" si="10"/>
        <v>0</v>
      </c>
      <c r="AX15" s="8">
        <f t="shared" si="11"/>
        <v>0</v>
      </c>
      <c r="AY15" s="8">
        <f t="shared" si="12"/>
        <v>0</v>
      </c>
      <c r="AZ15" s="8">
        <f t="shared" si="13"/>
        <v>0</v>
      </c>
      <c r="BA15" s="8">
        <f t="shared" si="14"/>
        <v>0</v>
      </c>
    </row>
    <row r="16" spans="1:53">
      <c r="A16" s="7">
        <v>12</v>
      </c>
      <c r="B16" s="13" t="s">
        <v>66</v>
      </c>
      <c r="C16" s="14" t="s">
        <v>36</v>
      </c>
      <c r="D16" s="8">
        <f>SUMIF('4.3.2 Asset Health'!$AX$5:$AX$204,$AO16,'4.3.2 Asset Health'!AY$5:AY$204)</f>
        <v>99</v>
      </c>
      <c r="E16" s="8">
        <f>SUMIF('4.3.2 Asset Health'!$AX$5:$AX$204,$AO16,'4.3.2 Asset Health'!AZ$5:AZ$204)</f>
        <v>223</v>
      </c>
      <c r="F16" s="8">
        <f>SUMIF('4.3.2 Asset Health'!$AX$5:$AX$204,$AO16,'4.3.2 Asset Health'!BA$5:BA$204)</f>
        <v>173</v>
      </c>
      <c r="G16" s="8">
        <f>SUMIF('4.3.2 Asset Health'!$AX$5:$AX$204,$AO16,'4.3.2 Asset Health'!BB$5:BB$204)</f>
        <v>2</v>
      </c>
      <c r="H16" s="8">
        <f>SUMIF('4.3.2 Asset Health'!$AX$5:$AX$204,$AO16,'4.3.2 Asset Health'!BC$5:BC$204)</f>
        <v>0</v>
      </c>
      <c r="I16" s="18"/>
      <c r="K16" s="8">
        <f>SUMIF('4.3.2 Asset Health'!$AX$5:$AX$204,$AO16,'4.3.2 Asset Health'!BF$5:BF$204)</f>
        <v>64</v>
      </c>
      <c r="L16" s="8">
        <f>SUMIF('4.3.2 Asset Health'!$AX$5:$AX$204,$AO16,'4.3.2 Asset Health'!BG$5:BG$204)</f>
        <v>308</v>
      </c>
      <c r="M16" s="8">
        <f>SUMIF('4.3.2 Asset Health'!$AX$5:$AX$204,$AO16,'4.3.2 Asset Health'!BH$5:BH$204)</f>
        <v>106</v>
      </c>
      <c r="N16" s="8">
        <f>SUMIF('4.3.2 Asset Health'!$AX$5:$AX$204,$AO16,'4.3.2 Asset Health'!BI$5:BI$204)</f>
        <v>2</v>
      </c>
      <c r="O16" s="8">
        <f>SUMIF('4.3.2 Asset Health'!$AX$5:$AX$204,$AO16,'4.3.2 Asset Health'!BJ$5:BJ$204)</f>
        <v>0</v>
      </c>
      <c r="P16" s="18"/>
      <c r="R16" s="8">
        <f>SUMIF('4.3.2 Asset Health'!$AX$5:$AX$204,$AO16,'4.3.2 Asset Health'!BM$5:BM$204)</f>
        <v>144</v>
      </c>
      <c r="S16" s="8">
        <f>SUMIF('4.3.2 Asset Health'!$AX$5:$AX$204,$AO16,'4.3.2 Asset Health'!BN$5:BN$204)</f>
        <v>308</v>
      </c>
      <c r="T16" s="8">
        <f>SUMIF('4.3.2 Asset Health'!$AX$5:$AX$204,$AO16,'4.3.2 Asset Health'!BO$5:BO$204)</f>
        <v>43</v>
      </c>
      <c r="U16" s="8">
        <f>SUMIF('4.3.2 Asset Health'!$AX$5:$AX$204,$AO16,'4.3.2 Asset Health'!BP$5:BP$204)</f>
        <v>2</v>
      </c>
      <c r="V16" s="8">
        <f>SUMIF('4.3.2 Asset Health'!$AX$5:$AX$204,$AO16,'4.3.2 Asset Health'!BQ$5:BQ$204)</f>
        <v>0</v>
      </c>
      <c r="W16" s="18"/>
      <c r="Y16" s="8">
        <f>SUMIF('4.3.2 Asset Health'!$AX$5:$AX$204,$AO16,'4.3.2 Asset Health'!BT$5:BT$204)</f>
        <v>15</v>
      </c>
      <c r="Z16" s="8">
        <f>SUMIF('4.3.2 Asset Health'!$AX$5:$AX$204,$AO16,'4.3.2 Asset Health'!BU$5:BU$204)</f>
        <v>289</v>
      </c>
      <c r="AA16" s="8">
        <f>SUMIF('4.3.2 Asset Health'!$AX$5:$AX$204,$AO16,'4.3.2 Asset Health'!BV$5:BV$204)</f>
        <v>154</v>
      </c>
      <c r="AB16" s="8">
        <f>SUMIF('4.3.2 Asset Health'!$AX$5:$AX$204,$AO16,'4.3.2 Asset Health'!BW$5:BW$204)</f>
        <v>0</v>
      </c>
      <c r="AC16" s="8">
        <f>SUMIF('4.3.2 Asset Health'!$AX$5:$AX$204,$AO16,'4.3.2 Asset Health'!BX$5:BX$204)</f>
        <v>0</v>
      </c>
      <c r="AD16" s="18"/>
      <c r="AF16" s="8">
        <f>SUMIF('4.3.2 Asset Health'!$AX$5:$AX$204,$AO16,'4.3.2 Asset Health'!CA$5:CA$204)</f>
        <v>206</v>
      </c>
      <c r="AG16" s="8">
        <f>SUMIF('4.3.2 Asset Health'!$AX$5:$AX$204,$AO16,'4.3.2 Asset Health'!CB$5:CB$204)</f>
        <v>289</v>
      </c>
      <c r="AH16" s="8">
        <f>SUMIF('4.3.2 Asset Health'!$AX$5:$AX$204,$AO16,'4.3.2 Asset Health'!CC$5:CC$204)</f>
        <v>2</v>
      </c>
      <c r="AI16" s="8">
        <f>SUMIF('4.3.2 Asset Health'!$AX$5:$AX$204,$AO16,'4.3.2 Asset Health'!CD$5:CD$204)</f>
        <v>0</v>
      </c>
      <c r="AJ16" s="8">
        <f>SUMIF('4.3.2 Asset Health'!$AX$5:$AX$204,$AO16,'4.3.2 Asset Health'!CE$5:CE$204)</f>
        <v>0</v>
      </c>
      <c r="AK16" s="18"/>
      <c r="AM16" s="17" t="str">
        <f t="shared" si="0"/>
        <v>Below7 bar Special Crossings</v>
      </c>
      <c r="AN16" s="17" t="str">
        <f t="shared" si="1"/>
        <v>Asset Level</v>
      </c>
      <c r="AO16" s="17" t="str">
        <f t="shared" si="2"/>
        <v>Below7 bar Special CrossingsAsset Level</v>
      </c>
      <c r="AP16" s="16" t="str">
        <f t="shared" si="3"/>
        <v>Below7 bar Special Crossings</v>
      </c>
      <c r="AQ16">
        <f t="shared" si="4"/>
        <v>497</v>
      </c>
      <c r="AR16">
        <f t="shared" si="5"/>
        <v>480</v>
      </c>
      <c r="AS16">
        <f t="shared" si="6"/>
        <v>497</v>
      </c>
      <c r="AT16">
        <f t="shared" si="7"/>
        <v>458</v>
      </c>
      <c r="AU16">
        <f t="shared" si="8"/>
        <v>497</v>
      </c>
      <c r="AV16">
        <f t="shared" si="9"/>
        <v>497</v>
      </c>
      <c r="AW16" s="8">
        <f t="shared" si="10"/>
        <v>0</v>
      </c>
      <c r="AX16" s="8">
        <f t="shared" si="11"/>
        <v>17</v>
      </c>
      <c r="AY16" s="8">
        <f t="shared" si="12"/>
        <v>0</v>
      </c>
      <c r="AZ16" s="8">
        <f t="shared" si="13"/>
        <v>39</v>
      </c>
      <c r="BA16" s="8">
        <f t="shared" si="14"/>
        <v>0</v>
      </c>
    </row>
    <row r="17" spans="1:53">
      <c r="A17" s="7">
        <v>13</v>
      </c>
      <c r="B17" s="13" t="s">
        <v>18</v>
      </c>
      <c r="C17" s="14" t="s">
        <v>36</v>
      </c>
      <c r="D17" s="8">
        <f>SUMIF('4.3.2 Asset Health'!$AX$5:$AX$204,$AO17,'4.3.2 Asset Health'!AY$5:AY$204)</f>
        <v>9290.3892744024979</v>
      </c>
      <c r="E17" s="8">
        <f>SUMIF('4.3.2 Asset Health'!$AX$5:$AX$204,$AO17,'4.3.2 Asset Health'!AZ$5:AZ$204)</f>
        <v>0</v>
      </c>
      <c r="F17" s="8">
        <f>SUMIF('4.3.2 Asset Health'!$AX$5:$AX$204,$AO17,'4.3.2 Asset Health'!BA$5:BA$204)</f>
        <v>0</v>
      </c>
      <c r="G17" s="8">
        <f>SUMIF('4.3.2 Asset Health'!$AX$5:$AX$204,$AO17,'4.3.2 Asset Health'!BB$5:BB$204)</f>
        <v>1156.8697255974969</v>
      </c>
      <c r="H17" s="8">
        <f>SUMIF('4.3.2 Asset Health'!$AX$5:$AX$204,$AO17,'4.3.2 Asset Health'!BC$5:BC$204)</f>
        <v>20</v>
      </c>
      <c r="I17" s="18"/>
      <c r="K17" s="8">
        <f>SUMIF('4.3.2 Asset Health'!$AX$5:$AX$204,$AO17,'4.3.2 Asset Health'!BF$5:BF$204)</f>
        <v>7397.5380054054385</v>
      </c>
      <c r="L17" s="8">
        <f>SUMIF('4.3.2 Asset Health'!$AX$5:$AX$204,$AO17,'4.3.2 Asset Health'!BG$5:BG$204)</f>
        <v>0</v>
      </c>
      <c r="M17" s="8">
        <f>SUMIF('4.3.2 Asset Health'!$AX$5:$AX$204,$AO17,'4.3.2 Asset Health'!BH$5:BH$204)</f>
        <v>0</v>
      </c>
      <c r="N17" s="8">
        <f>SUMIF('4.3.2 Asset Health'!$AX$5:$AX$204,$AO17,'4.3.2 Asset Health'!BI$5:BI$204)</f>
        <v>2999.7209945945565</v>
      </c>
      <c r="O17" s="8">
        <f>SUMIF('4.3.2 Asset Health'!$AX$5:$AX$204,$AO17,'4.3.2 Asset Health'!BJ$5:BJ$204)</f>
        <v>70</v>
      </c>
      <c r="P17" s="18"/>
      <c r="R17" s="8">
        <f>SUMIF('4.3.2 Asset Health'!$AX$5:$AX$204,$AO17,'4.3.2 Asset Health'!BM$5:BM$204)</f>
        <v>9290.3892744024979</v>
      </c>
      <c r="S17" s="8">
        <f>SUMIF('4.3.2 Asset Health'!$AX$5:$AX$204,$AO17,'4.3.2 Asset Health'!BN$5:BN$204)</f>
        <v>0</v>
      </c>
      <c r="T17" s="8">
        <f>SUMIF('4.3.2 Asset Health'!$AX$5:$AX$204,$AO17,'4.3.2 Asset Health'!BO$5:BO$204)</f>
        <v>0</v>
      </c>
      <c r="U17" s="8">
        <f>SUMIF('4.3.2 Asset Health'!$AX$5:$AX$204,$AO17,'4.3.2 Asset Health'!BP$5:BP$204)</f>
        <v>1156.8697255974969</v>
      </c>
      <c r="V17" s="8">
        <f>SUMIF('4.3.2 Asset Health'!$AX$5:$AX$204,$AO17,'4.3.2 Asset Health'!BQ$5:BQ$204)</f>
        <v>20</v>
      </c>
      <c r="W17" s="18"/>
      <c r="Y17" s="8">
        <f>SUMIF('4.3.2 Asset Health'!$AX$5:$AX$204,$AO17,'4.3.2 Asset Health'!BT$5:BT$204)</f>
        <v>5504.6867364083782</v>
      </c>
      <c r="Z17" s="8">
        <f>SUMIF('4.3.2 Asset Health'!$AX$5:$AX$204,$AO17,'4.3.2 Asset Health'!BU$5:BU$204)</f>
        <v>0</v>
      </c>
      <c r="AA17" s="8">
        <f>SUMIF('4.3.2 Asset Health'!$AX$5:$AX$204,$AO17,'4.3.2 Asset Health'!BV$5:BV$204)</f>
        <v>0</v>
      </c>
      <c r="AB17" s="8">
        <f>SUMIF('4.3.2 Asset Health'!$AX$5:$AX$204,$AO17,'4.3.2 Asset Health'!BW$5:BW$204)</f>
        <v>4842.5722635916163</v>
      </c>
      <c r="AC17" s="8">
        <f>SUMIF('4.3.2 Asset Health'!$AX$5:$AX$204,$AO17,'4.3.2 Asset Health'!BX$5:BX$204)</f>
        <v>120</v>
      </c>
      <c r="AD17" s="18"/>
      <c r="AF17" s="8">
        <f>SUMIF('4.3.2 Asset Health'!$AX$5:$AX$204,$AO17,'4.3.2 Asset Health'!CA$5:CA$204)</f>
        <v>9290.3892744024979</v>
      </c>
      <c r="AG17" s="8">
        <f>SUMIF('4.3.2 Asset Health'!$AX$5:$AX$204,$AO17,'4.3.2 Asset Health'!CB$5:CB$204)</f>
        <v>0</v>
      </c>
      <c r="AH17" s="8">
        <f>SUMIF('4.3.2 Asset Health'!$AX$5:$AX$204,$AO17,'4.3.2 Asset Health'!CC$5:CC$204)</f>
        <v>0</v>
      </c>
      <c r="AI17" s="8">
        <f>SUMIF('4.3.2 Asset Health'!$AX$5:$AX$204,$AO17,'4.3.2 Asset Health'!CD$5:CD$204)</f>
        <v>1156.8697255974969</v>
      </c>
      <c r="AJ17" s="8">
        <f>SUMIF('4.3.2 Asset Health'!$AX$5:$AX$204,$AO17,'4.3.2 Asset Health'!CE$5:CE$204)</f>
        <v>20</v>
      </c>
      <c r="AK17" s="18"/>
      <c r="AM17" s="17" t="str">
        <f t="shared" si="0"/>
        <v>Distribution Mains (Iron)</v>
      </c>
      <c r="AN17" s="17" t="str">
        <f t="shared" si="1"/>
        <v>Asset Level</v>
      </c>
      <c r="AO17" s="17" t="str">
        <f t="shared" si="2"/>
        <v>Distribution Mains (Iron)Asset Level</v>
      </c>
      <c r="AP17" s="16" t="str">
        <f t="shared" si="3"/>
        <v>Distribution Mains (Iron)</v>
      </c>
      <c r="AQ17">
        <f t="shared" si="4"/>
        <v>10467.258999999995</v>
      </c>
      <c r="AR17">
        <f t="shared" si="5"/>
        <v>10467.258999999995</v>
      </c>
      <c r="AS17">
        <f t="shared" si="6"/>
        <v>10467.258999999995</v>
      </c>
      <c r="AT17">
        <f t="shared" si="7"/>
        <v>10467.258999999995</v>
      </c>
      <c r="AU17">
        <f t="shared" si="8"/>
        <v>10467.258999999995</v>
      </c>
      <c r="AV17">
        <f t="shared" si="9"/>
        <v>10467.258999999995</v>
      </c>
      <c r="AW17" s="8">
        <f t="shared" si="10"/>
        <v>0</v>
      </c>
      <c r="AX17" s="8">
        <f t="shared" si="11"/>
        <v>0</v>
      </c>
      <c r="AY17" s="8">
        <f t="shared" si="12"/>
        <v>0</v>
      </c>
      <c r="AZ17" s="8">
        <f t="shared" si="13"/>
        <v>0</v>
      </c>
      <c r="BA17" s="8">
        <f t="shared" si="14"/>
        <v>0</v>
      </c>
    </row>
    <row r="18" spans="1:53">
      <c r="A18" s="7">
        <v>14</v>
      </c>
      <c r="B18" s="13" t="s">
        <v>19</v>
      </c>
      <c r="C18" s="14" t="s">
        <v>36</v>
      </c>
      <c r="D18" s="8">
        <f>SUMIF('4.3.2 Asset Health'!$AX$5:$AX$204,$AO18,'4.3.2 Asset Health'!AY$5:AY$204)</f>
        <v>0</v>
      </c>
      <c r="E18" s="8">
        <f>SUMIF('4.3.2 Asset Health'!$AX$5:$AX$204,$AO18,'4.3.2 Asset Health'!AZ$5:AZ$204)</f>
        <v>0</v>
      </c>
      <c r="F18" s="8">
        <f>SUMIF('4.3.2 Asset Health'!$AX$5:$AX$204,$AO18,'4.3.2 Asset Health'!BA$5:BA$204)</f>
        <v>0</v>
      </c>
      <c r="G18" s="8">
        <f>SUMIF('4.3.2 Asset Health'!$AX$5:$AX$204,$AO18,'4.3.2 Asset Health'!BB$5:BB$204)</f>
        <v>0</v>
      </c>
      <c r="H18" s="8">
        <f>SUMIF('4.3.2 Asset Health'!$AX$5:$AX$204,$AO18,'4.3.2 Asset Health'!BC$5:BC$204)</f>
        <v>22441.982384303992</v>
      </c>
      <c r="I18" s="18"/>
      <c r="K18" s="8">
        <f>SUMIF('4.3.2 Asset Health'!$AX$5:$AX$204,$AO18,'4.3.2 Asset Health'!BF$5:BF$204)</f>
        <v>0</v>
      </c>
      <c r="L18" s="8">
        <f>SUMIF('4.3.2 Asset Health'!$AX$5:$AX$204,$AO18,'4.3.2 Asset Health'!BG$5:BG$204)</f>
        <v>0</v>
      </c>
      <c r="M18" s="8">
        <f>SUMIF('4.3.2 Asset Health'!$AX$5:$AX$204,$AO18,'4.3.2 Asset Health'!BH$5:BH$204)</f>
        <v>0</v>
      </c>
      <c r="N18" s="8">
        <f>SUMIF('4.3.2 Asset Health'!$AX$5:$AX$204,$AO18,'4.3.2 Asset Health'!BI$5:BI$204)</f>
        <v>0</v>
      </c>
      <c r="O18" s="8">
        <f>SUMIF('4.3.2 Asset Health'!$AX$5:$AX$204,$AO18,'4.3.2 Asset Health'!BJ$5:BJ$204)</f>
        <v>24582.801723367509</v>
      </c>
      <c r="P18" s="18"/>
      <c r="R18" s="8">
        <f>SUMIF('4.3.2 Asset Health'!$AX$5:$AX$204,$AO18,'4.3.2 Asset Health'!BM$5:BM$204)</f>
        <v>0</v>
      </c>
      <c r="S18" s="8">
        <f>SUMIF('4.3.2 Asset Health'!$AX$5:$AX$204,$AO18,'4.3.2 Asset Health'!BN$5:BN$204)</f>
        <v>0</v>
      </c>
      <c r="T18" s="8">
        <f>SUMIF('4.3.2 Asset Health'!$AX$5:$AX$204,$AO18,'4.3.2 Asset Health'!BO$5:BO$204)</f>
        <v>0</v>
      </c>
      <c r="U18" s="8">
        <f>SUMIF('4.3.2 Asset Health'!$AX$5:$AX$204,$AO18,'4.3.2 Asset Health'!BP$5:BP$204)</f>
        <v>0</v>
      </c>
      <c r="V18" s="8">
        <f>SUMIF('4.3.2 Asset Health'!$AX$5:$AX$204,$AO18,'4.3.2 Asset Health'!BQ$5:BQ$204)</f>
        <v>22441.982384303992</v>
      </c>
      <c r="W18" s="18"/>
      <c r="Y18" s="8">
        <f>SUMIF('4.3.2 Asset Health'!$AX$5:$AX$204,$AO18,'4.3.2 Asset Health'!BT$5:BT$204)</f>
        <v>0</v>
      </c>
      <c r="Z18" s="8">
        <f>SUMIF('4.3.2 Asset Health'!$AX$5:$AX$204,$AO18,'4.3.2 Asset Health'!BU$5:BU$204)</f>
        <v>0</v>
      </c>
      <c r="AA18" s="8">
        <f>SUMIF('4.3.2 Asset Health'!$AX$5:$AX$204,$AO18,'4.3.2 Asset Health'!BV$5:BV$204)</f>
        <v>0</v>
      </c>
      <c r="AB18" s="8">
        <f>SUMIF('4.3.2 Asset Health'!$AX$5:$AX$204,$AO18,'4.3.2 Asset Health'!BW$5:BW$204)</f>
        <v>0</v>
      </c>
      <c r="AC18" s="8">
        <f>SUMIF('4.3.2 Asset Health'!$AX$5:$AX$204,$AO18,'4.3.2 Asset Health'!BX$5:BX$204)</f>
        <v>26723.621062431026</v>
      </c>
      <c r="AD18" s="18"/>
      <c r="AF18" s="8">
        <f>SUMIF('4.3.2 Asset Health'!$AX$5:$AX$204,$AO18,'4.3.2 Asset Health'!CA$5:CA$204)</f>
        <v>0</v>
      </c>
      <c r="AG18" s="8">
        <f>SUMIF('4.3.2 Asset Health'!$AX$5:$AX$204,$AO18,'4.3.2 Asset Health'!CB$5:CB$204)</f>
        <v>0</v>
      </c>
      <c r="AH18" s="8">
        <f>SUMIF('4.3.2 Asset Health'!$AX$5:$AX$204,$AO18,'4.3.2 Asset Health'!CC$5:CC$204)</f>
        <v>0</v>
      </c>
      <c r="AI18" s="8">
        <f>SUMIF('4.3.2 Asset Health'!$AX$5:$AX$204,$AO18,'4.3.2 Asset Health'!CD$5:CD$204)</f>
        <v>0</v>
      </c>
      <c r="AJ18" s="8">
        <f>SUMIF('4.3.2 Asset Health'!$AX$5:$AX$204,$AO18,'4.3.2 Asset Health'!CE$5:CE$204)</f>
        <v>22441.982384303992</v>
      </c>
      <c r="AK18" s="18"/>
      <c r="AM18" s="17" t="str">
        <f t="shared" si="0"/>
        <v>Distribution Mains  (PE)</v>
      </c>
      <c r="AN18" s="17" t="str">
        <f t="shared" si="1"/>
        <v>Asset Level</v>
      </c>
      <c r="AO18" s="17" t="str">
        <f t="shared" si="2"/>
        <v>Distribution Mains  (PE)Asset Level</v>
      </c>
      <c r="AP18" s="16" t="str">
        <f t="shared" si="3"/>
        <v>Distribution Mains  (PE)</v>
      </c>
      <c r="AQ18">
        <f t="shared" si="4"/>
        <v>22441.982384303992</v>
      </c>
      <c r="AR18">
        <f t="shared" si="5"/>
        <v>24582.801723367509</v>
      </c>
      <c r="AS18">
        <f t="shared" si="6"/>
        <v>22441.982384303992</v>
      </c>
      <c r="AT18">
        <f t="shared" si="7"/>
        <v>26723.621062431026</v>
      </c>
      <c r="AU18">
        <f t="shared" si="8"/>
        <v>22441.982384303992</v>
      </c>
      <c r="AV18">
        <f t="shared" si="9"/>
        <v>26723.621062431026</v>
      </c>
      <c r="AW18" s="8">
        <f t="shared" si="10"/>
        <v>4281.6386781270339</v>
      </c>
      <c r="AX18" s="8">
        <f t="shared" si="11"/>
        <v>2140.819339063517</v>
      </c>
      <c r="AY18" s="8">
        <f t="shared" si="12"/>
        <v>4281.6386781270339</v>
      </c>
      <c r="AZ18" s="8">
        <f t="shared" si="13"/>
        <v>0</v>
      </c>
      <c r="BA18" s="8">
        <f t="shared" si="14"/>
        <v>4281.6386781270339</v>
      </c>
    </row>
    <row r="19" spans="1:53">
      <c r="A19" s="7">
        <v>15</v>
      </c>
      <c r="B19" s="13" t="s">
        <v>20</v>
      </c>
      <c r="C19" s="14" t="s">
        <v>36</v>
      </c>
      <c r="D19" s="8">
        <f>SUMIF('4.3.2 Asset Health'!$AX$5:$AX$204,$AO19,'4.3.2 Asset Health'!AY$5:AY$204)</f>
        <v>0</v>
      </c>
      <c r="E19" s="8">
        <f>SUMIF('4.3.2 Asset Health'!$AX$5:$AX$204,$AO19,'4.3.2 Asset Health'!AZ$5:AZ$204)</f>
        <v>0</v>
      </c>
      <c r="F19" s="8">
        <f>SUMIF('4.3.2 Asset Health'!$AX$5:$AX$204,$AO19,'4.3.2 Asset Health'!BA$5:BA$204)</f>
        <v>198.63625898452278</v>
      </c>
      <c r="G19" s="8">
        <f>SUMIF('4.3.2 Asset Health'!$AX$5:$AX$204,$AO19,'4.3.2 Asset Health'!BB$5:BB$204)</f>
        <v>481.84686975039779</v>
      </c>
      <c r="H19" s="8">
        <f>SUMIF('4.3.2 Asset Health'!$AX$5:$AX$204,$AO19,'4.3.2 Asset Health'!BC$5:BC$204)</f>
        <v>858.41085073571037</v>
      </c>
      <c r="I19" s="18"/>
      <c r="K19" s="8">
        <f>SUMIF('4.3.2 Asset Health'!$AX$5:$AX$204,$AO19,'4.3.2 Asset Health'!BF$5:BF$204)</f>
        <v>0</v>
      </c>
      <c r="L19" s="8">
        <f>SUMIF('4.3.2 Asset Health'!$AX$5:$AX$204,$AO19,'4.3.2 Asset Health'!BG$5:BG$204)</f>
        <v>0</v>
      </c>
      <c r="M19" s="8">
        <f>SUMIF('4.3.2 Asset Health'!$AX$5:$AX$204,$AO19,'4.3.2 Asset Health'!BH$5:BH$204)</f>
        <v>197.81434945667741</v>
      </c>
      <c r="N19" s="8">
        <f>SUMIF('4.3.2 Asset Health'!$AX$5:$AX$204,$AO19,'4.3.2 Asset Health'!BI$5:BI$204)</f>
        <v>466.17094409292736</v>
      </c>
      <c r="O19" s="8">
        <f>SUMIF('4.3.2 Asset Health'!$AX$5:$AX$204,$AO19,'4.3.2 Asset Health'!BJ$5:BJ$204)</f>
        <v>694.98790275105807</v>
      </c>
      <c r="P19" s="18"/>
      <c r="R19" s="8">
        <f>SUMIF('4.3.2 Asset Health'!$AX$5:$AX$204,$AO19,'4.3.2 Asset Health'!BM$5:BM$204)</f>
        <v>0</v>
      </c>
      <c r="S19" s="8">
        <f>SUMIF('4.3.2 Asset Health'!$AX$5:$AX$204,$AO19,'4.3.2 Asset Health'!BN$5:BN$204)</f>
        <v>0</v>
      </c>
      <c r="T19" s="8">
        <f>SUMIF('4.3.2 Asset Health'!$AX$5:$AX$204,$AO19,'4.3.2 Asset Health'!BO$5:BO$204)</f>
        <v>198.63625898452278</v>
      </c>
      <c r="U19" s="8">
        <f>SUMIF('4.3.2 Asset Health'!$AX$5:$AX$204,$AO19,'4.3.2 Asset Health'!BP$5:BP$204)</f>
        <v>481.84686975039779</v>
      </c>
      <c r="V19" s="8">
        <f>SUMIF('4.3.2 Asset Health'!$AX$5:$AX$204,$AO19,'4.3.2 Asset Health'!BQ$5:BQ$204)</f>
        <v>858.41085073571037</v>
      </c>
      <c r="W19" s="18"/>
      <c r="Y19" s="8">
        <f>SUMIF('4.3.2 Asset Health'!$AX$5:$AX$204,$AO19,'4.3.2 Asset Health'!BT$5:BT$204)</f>
        <v>0</v>
      </c>
      <c r="Z19" s="8">
        <f>SUMIF('4.3.2 Asset Health'!$AX$5:$AX$204,$AO19,'4.3.2 Asset Health'!BU$5:BU$204)</f>
        <v>0</v>
      </c>
      <c r="AA19" s="8">
        <f>SUMIF('4.3.2 Asset Health'!$AX$5:$AX$204,$AO19,'4.3.2 Asset Health'!BV$5:BV$204)</f>
        <v>196.992439928832</v>
      </c>
      <c r="AB19" s="8">
        <f>SUMIF('4.3.2 Asset Health'!$AX$5:$AX$204,$AO19,'4.3.2 Asset Health'!BW$5:BW$204)</f>
        <v>450.49501843545681</v>
      </c>
      <c r="AC19" s="8">
        <f>SUMIF('4.3.2 Asset Health'!$AX$5:$AX$204,$AO19,'4.3.2 Asset Health'!BX$5:BX$204)</f>
        <v>531.56495476640589</v>
      </c>
      <c r="AD19" s="18"/>
      <c r="AF19" s="8">
        <f>SUMIF('4.3.2 Asset Health'!$AX$5:$AX$204,$AO19,'4.3.2 Asset Health'!CA$5:CA$204)</f>
        <v>0</v>
      </c>
      <c r="AG19" s="8">
        <f>SUMIF('4.3.2 Asset Health'!$AX$5:$AX$204,$AO19,'4.3.2 Asset Health'!CB$5:CB$204)</f>
        <v>0</v>
      </c>
      <c r="AH19" s="8">
        <f>SUMIF('4.3.2 Asset Health'!$AX$5:$AX$204,$AO19,'4.3.2 Asset Health'!CC$5:CC$204)</f>
        <v>198.63625898452278</v>
      </c>
      <c r="AI19" s="8">
        <f>SUMIF('4.3.2 Asset Health'!$AX$5:$AX$204,$AO19,'4.3.2 Asset Health'!CD$5:CD$204)</f>
        <v>481.84686975039779</v>
      </c>
      <c r="AJ19" s="8">
        <f>SUMIF('4.3.2 Asset Health'!$AX$5:$AX$204,$AO19,'4.3.2 Asset Health'!CE$5:CE$204)</f>
        <v>858.41085073571037</v>
      </c>
      <c r="AK19" s="18"/>
      <c r="AM19" s="17" t="str">
        <f t="shared" si="0"/>
        <v>Distribution Mains  (Steel)</v>
      </c>
      <c r="AN19" s="17" t="str">
        <f t="shared" si="1"/>
        <v>Asset Level</v>
      </c>
      <c r="AO19" s="17" t="str">
        <f t="shared" si="2"/>
        <v>Distribution Mains  (Steel)Asset Level</v>
      </c>
      <c r="AP19" s="16" t="str">
        <f t="shared" si="3"/>
        <v>Distribution Mains  (Steel)</v>
      </c>
      <c r="AQ19">
        <f t="shared" si="4"/>
        <v>1538.8939794706309</v>
      </c>
      <c r="AR19">
        <f t="shared" si="5"/>
        <v>1358.9731963006629</v>
      </c>
      <c r="AS19">
        <f t="shared" si="6"/>
        <v>1538.8939794706309</v>
      </c>
      <c r="AT19">
        <f t="shared" si="7"/>
        <v>1179.0524131306947</v>
      </c>
      <c r="AU19">
        <f t="shared" si="8"/>
        <v>1538.8939794706309</v>
      </c>
      <c r="AV19">
        <f t="shared" si="9"/>
        <v>1538.8939794706309</v>
      </c>
      <c r="AW19" s="8">
        <f t="shared" si="10"/>
        <v>0</v>
      </c>
      <c r="AX19" s="8">
        <f t="shared" si="11"/>
        <v>179.92078316996799</v>
      </c>
      <c r="AY19" s="8">
        <f t="shared" si="12"/>
        <v>0</v>
      </c>
      <c r="AZ19" s="8">
        <f t="shared" si="13"/>
        <v>359.84156633993621</v>
      </c>
      <c r="BA19" s="8">
        <f t="shared" si="14"/>
        <v>0</v>
      </c>
    </row>
    <row r="20" spans="1:53">
      <c r="A20" s="7">
        <v>16</v>
      </c>
      <c r="B20" s="13" t="s">
        <v>21</v>
      </c>
      <c r="C20" s="14" t="s">
        <v>36</v>
      </c>
      <c r="D20" s="8">
        <f>SUMIF('4.3.2 Asset Health'!$AX$5:$AX$204,$AO20,'4.3.2 Asset Health'!AY$5:AY$204)</f>
        <v>119</v>
      </c>
      <c r="E20" s="8">
        <f>SUMIF('4.3.2 Asset Health'!$AX$5:$AX$204,$AO20,'4.3.2 Asset Health'!AZ$5:AZ$204)</f>
        <v>0</v>
      </c>
      <c r="F20" s="8">
        <f>SUMIF('4.3.2 Asset Health'!$AX$5:$AX$204,$AO20,'4.3.2 Asset Health'!BA$5:BA$204)</f>
        <v>0</v>
      </c>
      <c r="G20" s="8">
        <f>SUMIF('4.3.2 Asset Health'!$AX$5:$AX$204,$AO20,'4.3.2 Asset Health'!BB$5:BB$204)</f>
        <v>10</v>
      </c>
      <c r="H20" s="8">
        <f>SUMIF('4.3.2 Asset Health'!$AX$5:$AX$204,$AO20,'4.3.2 Asset Health'!BC$5:BC$204)</f>
        <v>0</v>
      </c>
      <c r="I20" s="18"/>
      <c r="K20" s="8">
        <f>SUMIF('4.3.2 Asset Health'!$AX$5:$AX$204,$AO20,'4.3.2 Asset Health'!BF$5:BF$204)</f>
        <v>99</v>
      </c>
      <c r="L20" s="8">
        <f>SUMIF('4.3.2 Asset Health'!$AX$5:$AX$204,$AO20,'4.3.2 Asset Health'!BG$5:BG$204)</f>
        <v>0</v>
      </c>
      <c r="M20" s="8">
        <f>SUMIF('4.3.2 Asset Health'!$AX$5:$AX$204,$AO20,'4.3.2 Asset Health'!BH$5:BH$204)</f>
        <v>0</v>
      </c>
      <c r="N20" s="8">
        <f>SUMIF('4.3.2 Asset Health'!$AX$5:$AX$204,$AO20,'4.3.2 Asset Health'!BI$5:BI$204)</f>
        <v>30</v>
      </c>
      <c r="O20" s="8">
        <f>SUMIF('4.3.2 Asset Health'!$AX$5:$AX$204,$AO20,'4.3.2 Asset Health'!BJ$5:BJ$204)</f>
        <v>0</v>
      </c>
      <c r="P20" s="18"/>
      <c r="R20" s="8">
        <f>SUMIF('4.3.2 Asset Health'!$AX$5:$AX$204,$AO20,'4.3.2 Asset Health'!BM$5:BM$204)</f>
        <v>119</v>
      </c>
      <c r="S20" s="8">
        <f>SUMIF('4.3.2 Asset Health'!$AX$5:$AX$204,$AO20,'4.3.2 Asset Health'!BN$5:BN$204)</f>
        <v>0</v>
      </c>
      <c r="T20" s="8">
        <f>SUMIF('4.3.2 Asset Health'!$AX$5:$AX$204,$AO20,'4.3.2 Asset Health'!BO$5:BO$204)</f>
        <v>0</v>
      </c>
      <c r="U20" s="8">
        <f>SUMIF('4.3.2 Asset Health'!$AX$5:$AX$204,$AO20,'4.3.2 Asset Health'!BP$5:BP$204)</f>
        <v>10</v>
      </c>
      <c r="V20" s="8">
        <f>SUMIF('4.3.2 Asset Health'!$AX$5:$AX$204,$AO20,'4.3.2 Asset Health'!BQ$5:BQ$204)</f>
        <v>0</v>
      </c>
      <c r="W20" s="18"/>
      <c r="Y20" s="8">
        <f>SUMIF('4.3.2 Asset Health'!$AX$5:$AX$204,$AO20,'4.3.2 Asset Health'!BT$5:BT$204)</f>
        <v>79</v>
      </c>
      <c r="Z20" s="8">
        <f>SUMIF('4.3.2 Asset Health'!$AX$5:$AX$204,$AO20,'4.3.2 Asset Health'!BU$5:BU$204)</f>
        <v>0</v>
      </c>
      <c r="AA20" s="8">
        <f>SUMIF('4.3.2 Asset Health'!$AX$5:$AX$204,$AO20,'4.3.2 Asset Health'!BV$5:BV$204)</f>
        <v>0</v>
      </c>
      <c r="AB20" s="8">
        <f>SUMIF('4.3.2 Asset Health'!$AX$5:$AX$204,$AO20,'4.3.2 Asset Health'!BW$5:BW$204)</f>
        <v>50</v>
      </c>
      <c r="AC20" s="8">
        <f>SUMIF('4.3.2 Asset Health'!$AX$5:$AX$204,$AO20,'4.3.2 Asset Health'!BX$5:BX$204)</f>
        <v>0</v>
      </c>
      <c r="AD20" s="18"/>
      <c r="AF20" s="8">
        <f>SUMIF('4.3.2 Asset Health'!$AX$5:$AX$204,$AO20,'4.3.2 Asset Health'!CA$5:CA$204)</f>
        <v>119</v>
      </c>
      <c r="AG20" s="8">
        <f>SUMIF('4.3.2 Asset Health'!$AX$5:$AX$204,$AO20,'4.3.2 Asset Health'!CB$5:CB$204)</f>
        <v>0</v>
      </c>
      <c r="AH20" s="8">
        <f>SUMIF('4.3.2 Asset Health'!$AX$5:$AX$204,$AO20,'4.3.2 Asset Health'!CC$5:CC$204)</f>
        <v>0</v>
      </c>
      <c r="AI20" s="8">
        <f>SUMIF('4.3.2 Asset Health'!$AX$5:$AX$204,$AO20,'4.3.2 Asset Health'!CD$5:CD$204)</f>
        <v>10</v>
      </c>
      <c r="AJ20" s="8">
        <f>SUMIF('4.3.2 Asset Health'!$AX$5:$AX$204,$AO20,'4.3.2 Asset Health'!CE$5:CE$204)</f>
        <v>0</v>
      </c>
      <c r="AK20" s="18"/>
      <c r="AM20" s="17" t="str">
        <f t="shared" si="0"/>
        <v>Distribution Mains  (other)</v>
      </c>
      <c r="AN20" s="17" t="str">
        <f t="shared" si="1"/>
        <v>Asset Level</v>
      </c>
      <c r="AO20" s="17" t="str">
        <f t="shared" si="2"/>
        <v>Distribution Mains  (other)Asset Level</v>
      </c>
      <c r="AP20" s="16" t="str">
        <f t="shared" si="3"/>
        <v>Distribution Mains  (other)</v>
      </c>
      <c r="AQ20">
        <f t="shared" si="4"/>
        <v>129</v>
      </c>
      <c r="AR20">
        <f t="shared" si="5"/>
        <v>129</v>
      </c>
      <c r="AS20">
        <f t="shared" si="6"/>
        <v>129</v>
      </c>
      <c r="AT20">
        <f t="shared" si="7"/>
        <v>129</v>
      </c>
      <c r="AU20">
        <f t="shared" si="8"/>
        <v>129</v>
      </c>
      <c r="AV20">
        <f t="shared" si="9"/>
        <v>129</v>
      </c>
      <c r="AW20" s="8">
        <f t="shared" si="10"/>
        <v>0</v>
      </c>
      <c r="AX20" s="8">
        <f t="shared" si="11"/>
        <v>0</v>
      </c>
      <c r="AY20" s="8">
        <f t="shared" si="12"/>
        <v>0</v>
      </c>
      <c r="AZ20" s="8">
        <f t="shared" si="13"/>
        <v>0</v>
      </c>
      <c r="BA20" s="8">
        <f t="shared" si="14"/>
        <v>0</v>
      </c>
    </row>
    <row r="21" spans="1:53">
      <c r="A21" s="7">
        <v>17</v>
      </c>
      <c r="B21" s="13" t="s">
        <v>22</v>
      </c>
      <c r="C21" s="14" t="s">
        <v>36</v>
      </c>
      <c r="D21" s="8">
        <f>SUMIF('4.3.2 Asset Health'!$AX$5:$AX$204,$AO21,'4.3.2 Asset Health'!AY$5:AY$204)</f>
        <v>0</v>
      </c>
      <c r="E21" s="8">
        <f>SUMIF('4.3.2 Asset Health'!$AX$5:$AX$204,$AO21,'4.3.2 Asset Health'!AZ$5:AZ$204)</f>
        <v>0</v>
      </c>
      <c r="F21" s="8">
        <f>SUMIF('4.3.2 Asset Health'!$AX$5:$AX$204,$AO21,'4.3.2 Asset Health'!BA$5:BA$204)</f>
        <v>0</v>
      </c>
      <c r="G21" s="8">
        <f>SUMIF('4.3.2 Asset Health'!$AX$5:$AX$204,$AO21,'4.3.2 Asset Health'!BB$5:BB$204)</f>
        <v>367135</v>
      </c>
      <c r="H21" s="8">
        <f>SUMIF('4.3.2 Asset Health'!$AX$5:$AX$204,$AO21,'4.3.2 Asset Health'!BC$5:BC$204)</f>
        <v>2283264</v>
      </c>
      <c r="I21" s="18"/>
      <c r="K21" s="8">
        <f>SUMIF('4.3.2 Asset Health'!$AX$5:$AX$204,$AO21,'4.3.2 Asset Health'!BF$5:BF$204)</f>
        <v>0</v>
      </c>
      <c r="L21" s="8">
        <f>SUMIF('4.3.2 Asset Health'!$AX$5:$AX$204,$AO21,'4.3.2 Asset Health'!BG$5:BG$204)</f>
        <v>0</v>
      </c>
      <c r="M21" s="8">
        <f>SUMIF('4.3.2 Asset Health'!$AX$5:$AX$204,$AO21,'4.3.2 Asset Health'!BH$5:BH$204)</f>
        <v>0</v>
      </c>
      <c r="N21" s="8">
        <f>SUMIF('4.3.2 Asset Health'!$AX$5:$AX$204,$AO21,'4.3.2 Asset Health'!BI$5:BI$204)</f>
        <v>235222</v>
      </c>
      <c r="O21" s="8">
        <f>SUMIF('4.3.2 Asset Health'!$AX$5:$AX$204,$AO21,'4.3.2 Asset Health'!BJ$5:BJ$204)</f>
        <v>2471285</v>
      </c>
      <c r="P21" s="18"/>
      <c r="R21" s="8">
        <f>SUMIF('4.3.2 Asset Health'!$AX$5:$AX$204,$AO21,'4.3.2 Asset Health'!BM$5:BM$204)</f>
        <v>0</v>
      </c>
      <c r="S21" s="8">
        <f>SUMIF('4.3.2 Asset Health'!$AX$5:$AX$204,$AO21,'4.3.2 Asset Health'!BN$5:BN$204)</f>
        <v>0</v>
      </c>
      <c r="T21" s="8">
        <f>SUMIF('4.3.2 Asset Health'!$AX$5:$AX$204,$AO21,'4.3.2 Asset Health'!BO$5:BO$204)</f>
        <v>0</v>
      </c>
      <c r="U21" s="8">
        <f>SUMIF('4.3.2 Asset Health'!$AX$5:$AX$204,$AO21,'4.3.2 Asset Health'!BP$5:BP$204)</f>
        <v>367135</v>
      </c>
      <c r="V21" s="8">
        <f>SUMIF('4.3.2 Asset Health'!$AX$5:$AX$204,$AO21,'4.3.2 Asset Health'!BQ$5:BQ$204)</f>
        <v>2283264</v>
      </c>
      <c r="W21" s="18"/>
      <c r="Y21" s="8">
        <f>SUMIF('4.3.2 Asset Health'!$AX$5:$AX$204,$AO21,'4.3.2 Asset Health'!BT$5:BT$204)</f>
        <v>0</v>
      </c>
      <c r="Z21" s="8">
        <f>SUMIF('4.3.2 Asset Health'!$AX$5:$AX$204,$AO21,'4.3.2 Asset Health'!BU$5:BU$204)</f>
        <v>0</v>
      </c>
      <c r="AA21" s="8">
        <f>SUMIF('4.3.2 Asset Health'!$AX$5:$AX$204,$AO21,'4.3.2 Asset Health'!BV$5:BV$204)</f>
        <v>0</v>
      </c>
      <c r="AB21" s="8">
        <f>SUMIF('4.3.2 Asset Health'!$AX$5:$AX$204,$AO21,'4.3.2 Asset Health'!BW$5:BW$204)</f>
        <v>103308</v>
      </c>
      <c r="AC21" s="8">
        <f>SUMIF('4.3.2 Asset Health'!$AX$5:$AX$204,$AO21,'4.3.2 Asset Health'!BX$5:BX$204)</f>
        <v>2603199</v>
      </c>
      <c r="AD21" s="18"/>
      <c r="AF21" s="8">
        <f>SUMIF('4.3.2 Asset Health'!$AX$5:$AX$204,$AO21,'4.3.2 Asset Health'!CA$5:CA$204)</f>
        <v>0</v>
      </c>
      <c r="AG21" s="8">
        <f>SUMIF('4.3.2 Asset Health'!$AX$5:$AX$204,$AO21,'4.3.2 Asset Health'!CB$5:CB$204)</f>
        <v>0</v>
      </c>
      <c r="AH21" s="8">
        <f>SUMIF('4.3.2 Asset Health'!$AX$5:$AX$204,$AO21,'4.3.2 Asset Health'!CC$5:CC$204)</f>
        <v>0</v>
      </c>
      <c r="AI21" s="8">
        <f>SUMIF('4.3.2 Asset Health'!$AX$5:$AX$204,$AO21,'4.3.2 Asset Health'!CD$5:CD$204)</f>
        <v>367135</v>
      </c>
      <c r="AJ21" s="8">
        <f>SUMIF('4.3.2 Asset Health'!$AX$5:$AX$204,$AO21,'4.3.2 Asset Health'!CE$5:CE$204)</f>
        <v>2283264</v>
      </c>
      <c r="AK21" s="18"/>
      <c r="AM21" s="17" t="str">
        <f t="shared" si="0"/>
        <v>Services</v>
      </c>
      <c r="AN21" s="17" t="str">
        <f t="shared" si="1"/>
        <v>Asset Level</v>
      </c>
      <c r="AO21" s="17" t="str">
        <f t="shared" si="2"/>
        <v>ServicesAsset Level</v>
      </c>
      <c r="AP21" s="16" t="str">
        <f t="shared" si="3"/>
        <v>Services</v>
      </c>
      <c r="AQ21">
        <f t="shared" si="4"/>
        <v>2650399</v>
      </c>
      <c r="AR21">
        <f t="shared" si="5"/>
        <v>2706507</v>
      </c>
      <c r="AS21">
        <f t="shared" si="6"/>
        <v>2650399</v>
      </c>
      <c r="AT21">
        <f t="shared" si="7"/>
        <v>2706507</v>
      </c>
      <c r="AU21">
        <f t="shared" si="8"/>
        <v>2650399</v>
      </c>
      <c r="AV21">
        <f t="shared" si="9"/>
        <v>2706507</v>
      </c>
      <c r="AW21" s="8">
        <f t="shared" si="10"/>
        <v>56108</v>
      </c>
      <c r="AX21" s="8">
        <f t="shared" si="11"/>
        <v>0</v>
      </c>
      <c r="AY21" s="8">
        <f t="shared" si="12"/>
        <v>56108</v>
      </c>
      <c r="AZ21" s="8">
        <f t="shared" si="13"/>
        <v>0</v>
      </c>
      <c r="BA21" s="8">
        <f t="shared" si="14"/>
        <v>56108</v>
      </c>
    </row>
    <row r="22" spans="1:53">
      <c r="A22" s="7">
        <v>18</v>
      </c>
      <c r="B22" s="13" t="s">
        <v>23</v>
      </c>
      <c r="C22" s="14" t="s">
        <v>36</v>
      </c>
      <c r="D22" s="8">
        <f>SUMIF('4.3.2 Asset Health'!$AX$5:$AX$204,$AO22,'4.3.2 Asset Health'!AY$5:AY$204)</f>
        <v>0</v>
      </c>
      <c r="E22" s="8">
        <f>SUMIF('4.3.2 Asset Health'!$AX$5:$AX$204,$AO22,'4.3.2 Asset Health'!AZ$5:AZ$204)</f>
        <v>0</v>
      </c>
      <c r="F22" s="8">
        <f>SUMIF('4.3.2 Asset Health'!$AX$5:$AX$204,$AO22,'4.3.2 Asset Health'!BA$5:BA$204)</f>
        <v>64</v>
      </c>
      <c r="G22" s="8">
        <f>SUMIF('4.3.2 Asset Health'!$AX$5:$AX$204,$AO22,'4.3.2 Asset Health'!BB$5:BB$204)</f>
        <v>0</v>
      </c>
      <c r="H22" s="8">
        <f>SUMIF('4.3.2 Asset Health'!$AX$5:$AX$204,$AO22,'4.3.2 Asset Health'!BC$5:BC$204)</f>
        <v>536</v>
      </c>
      <c r="I22" s="18"/>
      <c r="K22" s="8">
        <f>SUMIF('4.3.2 Asset Health'!$AX$5:$AX$204,$AO22,'4.3.2 Asset Health'!BF$5:BF$204)</f>
        <v>0</v>
      </c>
      <c r="L22" s="8">
        <f>SUMIF('4.3.2 Asset Health'!$AX$5:$AX$204,$AO22,'4.3.2 Asset Health'!BG$5:BG$204)</f>
        <v>0</v>
      </c>
      <c r="M22" s="8">
        <f>SUMIF('4.3.2 Asset Health'!$AX$5:$AX$204,$AO22,'4.3.2 Asset Health'!BH$5:BH$204)</f>
        <v>32</v>
      </c>
      <c r="N22" s="8">
        <f>SUMIF('4.3.2 Asset Health'!$AX$5:$AX$204,$AO22,'4.3.2 Asset Health'!BI$5:BI$204)</f>
        <v>0</v>
      </c>
      <c r="O22" s="8">
        <f>SUMIF('4.3.2 Asset Health'!$AX$5:$AX$204,$AO22,'4.3.2 Asset Health'!BJ$5:BJ$204)</f>
        <v>568</v>
      </c>
      <c r="P22" s="18"/>
      <c r="R22" s="8">
        <f>SUMIF('4.3.2 Asset Health'!$AX$5:$AX$204,$AO22,'4.3.2 Asset Health'!BM$5:BM$204)</f>
        <v>0</v>
      </c>
      <c r="S22" s="8">
        <f>SUMIF('4.3.2 Asset Health'!$AX$5:$AX$204,$AO22,'4.3.2 Asset Health'!BN$5:BN$204)</f>
        <v>0</v>
      </c>
      <c r="T22" s="8">
        <f>SUMIF('4.3.2 Asset Health'!$AX$5:$AX$204,$AO22,'4.3.2 Asset Health'!BO$5:BO$204)</f>
        <v>64</v>
      </c>
      <c r="U22" s="8">
        <f>SUMIF('4.3.2 Asset Health'!$AX$5:$AX$204,$AO22,'4.3.2 Asset Health'!BP$5:BP$204)</f>
        <v>0</v>
      </c>
      <c r="V22" s="8">
        <f>SUMIF('4.3.2 Asset Health'!$AX$5:$AX$204,$AO22,'4.3.2 Asset Health'!BQ$5:BQ$204)</f>
        <v>536</v>
      </c>
      <c r="W22" s="18"/>
      <c r="Y22" s="8">
        <f>SUMIF('4.3.2 Asset Health'!$AX$5:$AX$204,$AO22,'4.3.2 Asset Health'!BT$5:BT$204)</f>
        <v>0</v>
      </c>
      <c r="Z22" s="8">
        <f>SUMIF('4.3.2 Asset Health'!$AX$5:$AX$204,$AO22,'4.3.2 Asset Health'!BU$5:BU$204)</f>
        <v>0</v>
      </c>
      <c r="AA22" s="8">
        <f>SUMIF('4.3.2 Asset Health'!$AX$5:$AX$204,$AO22,'4.3.2 Asset Health'!BV$5:BV$204)</f>
        <v>0</v>
      </c>
      <c r="AB22" s="8">
        <f>SUMIF('4.3.2 Asset Health'!$AX$5:$AX$204,$AO22,'4.3.2 Asset Health'!BW$5:BW$204)</f>
        <v>0</v>
      </c>
      <c r="AC22" s="8">
        <f>SUMIF('4.3.2 Asset Health'!$AX$5:$AX$204,$AO22,'4.3.2 Asset Health'!BX$5:BX$204)</f>
        <v>600</v>
      </c>
      <c r="AD22" s="18"/>
      <c r="AF22" s="8">
        <f>SUMIF('4.3.2 Asset Health'!$AX$5:$AX$204,$AO22,'4.3.2 Asset Health'!CA$5:CA$204)</f>
        <v>0</v>
      </c>
      <c r="AG22" s="8">
        <f>SUMIF('4.3.2 Asset Health'!$AX$5:$AX$204,$AO22,'4.3.2 Asset Health'!CB$5:CB$204)</f>
        <v>0</v>
      </c>
      <c r="AH22" s="8">
        <f>SUMIF('4.3.2 Asset Health'!$AX$5:$AX$204,$AO22,'4.3.2 Asset Health'!CC$5:CC$204)</f>
        <v>64</v>
      </c>
      <c r="AI22" s="8">
        <f>SUMIF('4.3.2 Asset Health'!$AX$5:$AX$204,$AO22,'4.3.2 Asset Health'!CD$5:CD$204)</f>
        <v>0</v>
      </c>
      <c r="AJ22" s="8">
        <f>SUMIF('4.3.2 Asset Health'!$AX$5:$AX$204,$AO22,'4.3.2 Asset Health'!CE$5:CE$204)</f>
        <v>536</v>
      </c>
      <c r="AK22" s="18"/>
      <c r="AM22" s="17" t="str">
        <f t="shared" si="0"/>
        <v>MOB Risers</v>
      </c>
      <c r="AN22" s="17" t="str">
        <f t="shared" si="1"/>
        <v>Asset Level</v>
      </c>
      <c r="AO22" s="17" t="str">
        <f t="shared" si="2"/>
        <v>MOB RisersAsset Level</v>
      </c>
      <c r="AP22" s="16" t="str">
        <f t="shared" si="3"/>
        <v>MOB Risers</v>
      </c>
      <c r="AQ22">
        <f t="shared" si="4"/>
        <v>600</v>
      </c>
      <c r="AR22">
        <f t="shared" si="5"/>
        <v>600</v>
      </c>
      <c r="AS22">
        <f t="shared" si="6"/>
        <v>600</v>
      </c>
      <c r="AT22">
        <f t="shared" si="7"/>
        <v>600</v>
      </c>
      <c r="AU22">
        <f t="shared" si="8"/>
        <v>600</v>
      </c>
      <c r="AV22">
        <f t="shared" si="9"/>
        <v>600</v>
      </c>
      <c r="AW22" s="8">
        <f t="shared" si="10"/>
        <v>0</v>
      </c>
      <c r="AX22" s="8">
        <f t="shared" si="11"/>
        <v>0</v>
      </c>
      <c r="AY22" s="8">
        <f t="shared" si="12"/>
        <v>0</v>
      </c>
      <c r="AZ22" s="8">
        <f t="shared" si="13"/>
        <v>0</v>
      </c>
      <c r="BA22" s="8">
        <f t="shared" si="14"/>
        <v>0</v>
      </c>
    </row>
    <row r="23" spans="1:53">
      <c r="A23" s="7">
        <v>19</v>
      </c>
      <c r="B23" s="13" t="s">
        <v>24</v>
      </c>
      <c r="C23" s="14" t="s">
        <v>36</v>
      </c>
      <c r="D23" s="8">
        <f>SUMIF('4.3.2 Asset Health'!$AX$5:$AX$204,$AO23,'4.3.2 Asset Health'!AY$5:AY$204)</f>
        <v>0</v>
      </c>
      <c r="E23" s="8">
        <f>SUMIF('4.3.2 Asset Health'!$AX$5:$AX$204,$AO23,'4.3.2 Asset Health'!AZ$5:AZ$204)</f>
        <v>4</v>
      </c>
      <c r="F23" s="8">
        <f>SUMIF('4.3.2 Asset Health'!$AX$5:$AX$204,$AO23,'4.3.2 Asset Health'!BA$5:BA$204)</f>
        <v>0</v>
      </c>
      <c r="G23" s="8">
        <f>SUMIF('4.3.2 Asset Health'!$AX$5:$AX$204,$AO23,'4.3.2 Asset Health'!BB$5:BB$204)</f>
        <v>0</v>
      </c>
      <c r="H23" s="8">
        <f>SUMIF('4.3.2 Asset Health'!$AX$5:$AX$204,$AO23,'4.3.2 Asset Health'!BC$5:BC$204)</f>
        <v>0</v>
      </c>
      <c r="I23" s="18"/>
      <c r="K23" s="8">
        <f>SUMIF('4.3.2 Asset Health'!$AX$5:$AX$204,$AO23,'4.3.2 Asset Health'!BF$5:BF$204)</f>
        <v>0</v>
      </c>
      <c r="L23" s="8">
        <f>SUMIF('4.3.2 Asset Health'!$AX$5:$AX$204,$AO23,'4.3.2 Asset Health'!BG$5:BG$204)</f>
        <v>0</v>
      </c>
      <c r="M23" s="8">
        <f>SUMIF('4.3.2 Asset Health'!$AX$5:$AX$204,$AO23,'4.3.2 Asset Health'!BH$5:BH$204)</f>
        <v>0</v>
      </c>
      <c r="N23" s="8">
        <f>SUMIF('4.3.2 Asset Health'!$AX$5:$AX$204,$AO23,'4.3.2 Asset Health'!BI$5:BI$204)</f>
        <v>0</v>
      </c>
      <c r="O23" s="8">
        <f>SUMIF('4.3.2 Asset Health'!$AX$5:$AX$204,$AO23,'4.3.2 Asset Health'!BJ$5:BJ$204)</f>
        <v>0</v>
      </c>
      <c r="P23" s="18"/>
      <c r="R23" s="8">
        <f>SUMIF('4.3.2 Asset Health'!$AX$5:$AX$204,$AO23,'4.3.2 Asset Health'!BM$5:BM$204)</f>
        <v>0</v>
      </c>
      <c r="S23" s="8">
        <f>SUMIF('4.3.2 Asset Health'!$AX$5:$AX$204,$AO23,'4.3.2 Asset Health'!BN$5:BN$204)</f>
        <v>4</v>
      </c>
      <c r="T23" s="8">
        <f>SUMIF('4.3.2 Asset Health'!$AX$5:$AX$204,$AO23,'4.3.2 Asset Health'!BO$5:BO$204)</f>
        <v>0</v>
      </c>
      <c r="U23" s="8">
        <f>SUMIF('4.3.2 Asset Health'!$AX$5:$AX$204,$AO23,'4.3.2 Asset Health'!BP$5:BP$204)</f>
        <v>0</v>
      </c>
      <c r="V23" s="8">
        <f>SUMIF('4.3.2 Asset Health'!$AX$5:$AX$204,$AO23,'4.3.2 Asset Health'!BQ$5:BQ$204)</f>
        <v>0</v>
      </c>
      <c r="W23" s="18"/>
      <c r="Y23" s="8">
        <f>SUMIF('4.3.2 Asset Health'!$AX$5:$AX$204,$AO23,'4.3.2 Asset Health'!BT$5:BT$204)</f>
        <v>0</v>
      </c>
      <c r="Z23" s="8">
        <f>SUMIF('4.3.2 Asset Health'!$AX$5:$AX$204,$AO23,'4.3.2 Asset Health'!BU$5:BU$204)</f>
        <v>0</v>
      </c>
      <c r="AA23" s="8">
        <f>SUMIF('4.3.2 Asset Health'!$AX$5:$AX$204,$AO23,'4.3.2 Asset Health'!BV$5:BV$204)</f>
        <v>0</v>
      </c>
      <c r="AB23" s="8">
        <f>SUMIF('4.3.2 Asset Health'!$AX$5:$AX$204,$AO23,'4.3.2 Asset Health'!BW$5:BW$204)</f>
        <v>0</v>
      </c>
      <c r="AC23" s="8">
        <f>SUMIF('4.3.2 Asset Health'!$AX$5:$AX$204,$AO23,'4.3.2 Asset Health'!BX$5:BX$204)</f>
        <v>0</v>
      </c>
      <c r="AD23" s="18"/>
      <c r="AF23" s="8">
        <f>SUMIF('4.3.2 Asset Health'!$AX$5:$AX$204,$AO23,'4.3.2 Asset Health'!CA$5:CA$204)</f>
        <v>0</v>
      </c>
      <c r="AG23" s="8">
        <f>SUMIF('4.3.2 Asset Health'!$AX$5:$AX$204,$AO23,'4.3.2 Asset Health'!CB$5:CB$204)</f>
        <v>4</v>
      </c>
      <c r="AH23" s="8">
        <f>SUMIF('4.3.2 Asset Health'!$AX$5:$AX$204,$AO23,'4.3.2 Asset Health'!CC$5:CC$204)</f>
        <v>0</v>
      </c>
      <c r="AI23" s="8">
        <f>SUMIF('4.3.2 Asset Health'!$AX$5:$AX$204,$AO23,'4.3.2 Asset Health'!CD$5:CD$204)</f>
        <v>0</v>
      </c>
      <c r="AJ23" s="8">
        <f>SUMIF('4.3.2 Asset Health'!$AX$5:$AX$204,$AO23,'4.3.2 Asset Health'!CE$5:CE$204)</f>
        <v>0</v>
      </c>
      <c r="AK23" s="18"/>
      <c r="AM23" s="17" t="str">
        <f t="shared" si="0"/>
        <v>Operational Holders</v>
      </c>
      <c r="AN23" s="17" t="str">
        <f t="shared" si="1"/>
        <v>Asset Level</v>
      </c>
      <c r="AO23" s="17" t="str">
        <f t="shared" si="2"/>
        <v>Operational HoldersAsset Level</v>
      </c>
      <c r="AP23" s="16" t="str">
        <f t="shared" si="3"/>
        <v>Operational Holders</v>
      </c>
      <c r="AQ23">
        <f t="shared" si="4"/>
        <v>4</v>
      </c>
      <c r="AR23">
        <f t="shared" si="5"/>
        <v>0</v>
      </c>
      <c r="AS23">
        <f t="shared" si="6"/>
        <v>4</v>
      </c>
      <c r="AT23">
        <f t="shared" si="7"/>
        <v>0</v>
      </c>
      <c r="AU23">
        <f t="shared" si="8"/>
        <v>4</v>
      </c>
      <c r="AV23">
        <f t="shared" si="9"/>
        <v>4</v>
      </c>
      <c r="AW23" s="8">
        <f t="shared" si="10"/>
        <v>0</v>
      </c>
      <c r="AX23" s="8">
        <f t="shared" si="11"/>
        <v>4</v>
      </c>
      <c r="AY23" s="8">
        <f t="shared" si="12"/>
        <v>0</v>
      </c>
      <c r="AZ23" s="8">
        <f t="shared" si="13"/>
        <v>4</v>
      </c>
      <c r="BA23" s="8">
        <f t="shared" si="14"/>
        <v>0</v>
      </c>
    </row>
    <row r="24" spans="1:53">
      <c r="A24" s="7">
        <v>20</v>
      </c>
      <c r="B24" s="13" t="s">
        <v>25</v>
      </c>
      <c r="C24" s="14" t="s">
        <v>36</v>
      </c>
      <c r="D24" s="8">
        <f>SUMIF('4.3.2 Asset Health'!$AX$5:$AX$204,$AO24,'4.3.2 Asset Health'!AY$5:AY$204)</f>
        <v>0</v>
      </c>
      <c r="E24" s="8">
        <f>SUMIF('4.3.2 Asset Health'!$AX$5:$AX$204,$AO24,'4.3.2 Asset Health'!AZ$5:AZ$204)</f>
        <v>66</v>
      </c>
      <c r="F24" s="8">
        <f>SUMIF('4.3.2 Asset Health'!$AX$5:$AX$204,$AO24,'4.3.2 Asset Health'!BA$5:BA$204)</f>
        <v>0</v>
      </c>
      <c r="G24" s="8">
        <f>SUMIF('4.3.2 Asset Health'!$AX$5:$AX$204,$AO24,'4.3.2 Asset Health'!BB$5:BB$204)</f>
        <v>0</v>
      </c>
      <c r="H24" s="8">
        <f>SUMIF('4.3.2 Asset Health'!$AX$5:$AX$204,$AO24,'4.3.2 Asset Health'!BC$5:BC$204)</f>
        <v>0</v>
      </c>
      <c r="I24" s="18"/>
      <c r="K24" s="8">
        <f>SUMIF('4.3.2 Asset Health'!$AX$5:$AX$204,$AO24,'4.3.2 Asset Health'!BF$5:BF$204)</f>
        <v>0</v>
      </c>
      <c r="L24" s="8">
        <f>SUMIF('4.3.2 Asset Health'!$AX$5:$AX$204,$AO24,'4.3.2 Asset Health'!BG$5:BG$204)</f>
        <v>52</v>
      </c>
      <c r="M24" s="8">
        <f>SUMIF('4.3.2 Asset Health'!$AX$5:$AX$204,$AO24,'4.3.2 Asset Health'!BH$5:BH$204)</f>
        <v>0</v>
      </c>
      <c r="N24" s="8">
        <f>SUMIF('4.3.2 Asset Health'!$AX$5:$AX$204,$AO24,'4.3.2 Asset Health'!BI$5:BI$204)</f>
        <v>0</v>
      </c>
      <c r="O24" s="8">
        <f>SUMIF('4.3.2 Asset Health'!$AX$5:$AX$204,$AO24,'4.3.2 Asset Health'!BJ$5:BJ$204)</f>
        <v>0</v>
      </c>
      <c r="P24" s="18"/>
      <c r="R24" s="8">
        <f>SUMIF('4.3.2 Asset Health'!$AX$5:$AX$204,$AO24,'4.3.2 Asset Health'!BM$5:BM$204)</f>
        <v>0</v>
      </c>
      <c r="S24" s="8">
        <f>SUMIF('4.3.2 Asset Health'!$AX$5:$AX$204,$AO24,'4.3.2 Asset Health'!BN$5:BN$204)</f>
        <v>66</v>
      </c>
      <c r="T24" s="8">
        <f>SUMIF('4.3.2 Asset Health'!$AX$5:$AX$204,$AO24,'4.3.2 Asset Health'!BO$5:BO$204)</f>
        <v>0</v>
      </c>
      <c r="U24" s="8">
        <f>SUMIF('4.3.2 Asset Health'!$AX$5:$AX$204,$AO24,'4.3.2 Asset Health'!BP$5:BP$204)</f>
        <v>0</v>
      </c>
      <c r="V24" s="8">
        <f>SUMIF('4.3.2 Asset Health'!$AX$5:$AX$204,$AO24,'4.3.2 Asset Health'!BQ$5:BQ$204)</f>
        <v>0</v>
      </c>
      <c r="W24" s="18"/>
      <c r="Y24" s="8">
        <f>SUMIF('4.3.2 Asset Health'!$AX$5:$AX$204,$AO24,'4.3.2 Asset Health'!BT$5:BT$204)</f>
        <v>0</v>
      </c>
      <c r="Z24" s="8">
        <f>SUMIF('4.3.2 Asset Health'!$AX$5:$AX$204,$AO24,'4.3.2 Asset Health'!BU$5:BU$204)</f>
        <v>27</v>
      </c>
      <c r="AA24" s="8">
        <f>SUMIF('4.3.2 Asset Health'!$AX$5:$AX$204,$AO24,'4.3.2 Asset Health'!BV$5:BV$204)</f>
        <v>0</v>
      </c>
      <c r="AB24" s="8">
        <f>SUMIF('4.3.2 Asset Health'!$AX$5:$AX$204,$AO24,'4.3.2 Asset Health'!BW$5:BW$204)</f>
        <v>0</v>
      </c>
      <c r="AC24" s="8">
        <f>SUMIF('4.3.2 Asset Health'!$AX$5:$AX$204,$AO24,'4.3.2 Asset Health'!BX$5:BX$204)</f>
        <v>0</v>
      </c>
      <c r="AD24" s="18"/>
      <c r="AF24" s="8">
        <f>SUMIF('4.3.2 Asset Health'!$AX$5:$AX$204,$AO24,'4.3.2 Asset Health'!CA$5:CA$204)</f>
        <v>0</v>
      </c>
      <c r="AG24" s="8">
        <f>SUMIF('4.3.2 Asset Health'!$AX$5:$AX$204,$AO24,'4.3.2 Asset Health'!CB$5:CB$204)</f>
        <v>66</v>
      </c>
      <c r="AH24" s="8">
        <f>SUMIF('4.3.2 Asset Health'!$AX$5:$AX$204,$AO24,'4.3.2 Asset Health'!CC$5:CC$204)</f>
        <v>0</v>
      </c>
      <c r="AI24" s="8">
        <f>SUMIF('4.3.2 Asset Health'!$AX$5:$AX$204,$AO24,'4.3.2 Asset Health'!CD$5:CD$204)</f>
        <v>0</v>
      </c>
      <c r="AJ24" s="8">
        <f>SUMIF('4.3.2 Asset Health'!$AX$5:$AX$204,$AO24,'4.3.2 Asset Health'!CE$5:CE$204)</f>
        <v>0</v>
      </c>
      <c r="AK24" s="18"/>
      <c r="AM24" s="17" t="str">
        <f t="shared" si="0"/>
        <v>Non Operational Holders (Mothballed &amp; Decommissioned)</v>
      </c>
      <c r="AN24" s="17" t="str">
        <f t="shared" si="1"/>
        <v>Asset Level</v>
      </c>
      <c r="AO24" s="17" t="str">
        <f t="shared" si="2"/>
        <v>Non Operational Holders (Mothballed &amp; Decommissioned)Asset Level</v>
      </c>
      <c r="AP24" s="16" t="str">
        <f t="shared" si="3"/>
        <v>Non Operational Holders (Mothballed &amp; Decommissioned)</v>
      </c>
      <c r="AQ24">
        <f t="shared" si="4"/>
        <v>66</v>
      </c>
      <c r="AR24">
        <f t="shared" si="5"/>
        <v>52</v>
      </c>
      <c r="AS24">
        <f t="shared" si="6"/>
        <v>66</v>
      </c>
      <c r="AT24">
        <f t="shared" si="7"/>
        <v>27</v>
      </c>
      <c r="AU24">
        <f t="shared" si="8"/>
        <v>66</v>
      </c>
      <c r="AV24">
        <f t="shared" si="9"/>
        <v>66</v>
      </c>
      <c r="AW24" s="8">
        <f t="shared" si="10"/>
        <v>0</v>
      </c>
      <c r="AX24" s="8">
        <f t="shared" si="11"/>
        <v>14</v>
      </c>
      <c r="AY24" s="8">
        <f t="shared" si="12"/>
        <v>0</v>
      </c>
      <c r="AZ24" s="8">
        <f t="shared" si="13"/>
        <v>39</v>
      </c>
      <c r="BA24" s="8">
        <f t="shared" si="14"/>
        <v>0</v>
      </c>
    </row>
    <row r="25" spans="1:53">
      <c r="A25" s="7">
        <v>21</v>
      </c>
      <c r="B25" s="13" t="s">
        <v>49</v>
      </c>
      <c r="C25" s="14" t="s">
        <v>36</v>
      </c>
      <c r="D25" s="8">
        <f>SUMIF('4.3.2 Asset Health'!$AX$5:$AX$204,$AO25,'4.3.2 Asset Health'!AY$5:AY$204)</f>
        <v>0</v>
      </c>
      <c r="E25" s="8">
        <f>SUMIF('4.3.2 Asset Health'!$AX$5:$AX$204,$AO25,'4.3.2 Asset Health'!AZ$5:AZ$204)</f>
        <v>0</v>
      </c>
      <c r="F25" s="8">
        <f>SUMIF('4.3.2 Asset Health'!$AX$5:$AX$204,$AO25,'4.3.2 Asset Health'!BA$5:BA$204)</f>
        <v>0</v>
      </c>
      <c r="G25" s="8">
        <f>SUMIF('4.3.2 Asset Health'!$AX$5:$AX$204,$AO25,'4.3.2 Asset Health'!BB$5:BB$204)</f>
        <v>0</v>
      </c>
      <c r="H25" s="8">
        <f>SUMIF('4.3.2 Asset Health'!$AX$5:$AX$204,$AO25,'4.3.2 Asset Health'!BC$5:BC$204)</f>
        <v>22</v>
      </c>
      <c r="I25" s="18"/>
      <c r="K25" s="8">
        <f>SUMIF('4.3.2 Asset Health'!$AX$5:$AX$204,$AO25,'4.3.2 Asset Health'!BF$5:BF$204)</f>
        <v>0</v>
      </c>
      <c r="L25" s="8">
        <f>SUMIF('4.3.2 Asset Health'!$AX$5:$AX$204,$AO25,'4.3.2 Asset Health'!BG$5:BG$204)</f>
        <v>0</v>
      </c>
      <c r="M25" s="8">
        <f>SUMIF('4.3.2 Asset Health'!$AX$5:$AX$204,$AO25,'4.3.2 Asset Health'!BH$5:BH$204)</f>
        <v>0</v>
      </c>
      <c r="N25" s="8">
        <f>SUMIF('4.3.2 Asset Health'!$AX$5:$AX$204,$AO25,'4.3.2 Asset Health'!BI$5:BI$204)</f>
        <v>0</v>
      </c>
      <c r="O25" s="8">
        <f>SUMIF('4.3.2 Asset Health'!$AX$5:$AX$204,$AO25,'4.3.2 Asset Health'!BJ$5:BJ$204)</f>
        <v>22</v>
      </c>
      <c r="P25" s="18"/>
      <c r="R25" s="8">
        <f>SUMIF('4.3.2 Asset Health'!$AX$5:$AX$204,$AO25,'4.3.2 Asset Health'!BM$5:BM$204)</f>
        <v>0</v>
      </c>
      <c r="S25" s="8">
        <f>SUMIF('4.3.2 Asset Health'!$AX$5:$AX$204,$AO25,'4.3.2 Asset Health'!BN$5:BN$204)</f>
        <v>0</v>
      </c>
      <c r="T25" s="8">
        <f>SUMIF('4.3.2 Asset Health'!$AX$5:$AX$204,$AO25,'4.3.2 Asset Health'!BO$5:BO$204)</f>
        <v>0</v>
      </c>
      <c r="U25" s="8">
        <f>SUMIF('4.3.2 Asset Health'!$AX$5:$AX$204,$AO25,'4.3.2 Asset Health'!BP$5:BP$204)</f>
        <v>0</v>
      </c>
      <c r="V25" s="8">
        <f>SUMIF('4.3.2 Asset Health'!$AX$5:$AX$204,$AO25,'4.3.2 Asset Health'!BQ$5:BQ$204)</f>
        <v>22</v>
      </c>
      <c r="W25" s="18"/>
      <c r="Y25" s="8">
        <f>SUMIF('4.3.2 Asset Health'!$AX$5:$AX$204,$AO25,'4.3.2 Asset Health'!BT$5:BT$204)</f>
        <v>0</v>
      </c>
      <c r="Z25" s="8">
        <f>SUMIF('4.3.2 Asset Health'!$AX$5:$AX$204,$AO25,'4.3.2 Asset Health'!BU$5:BU$204)</f>
        <v>0</v>
      </c>
      <c r="AA25" s="8">
        <f>SUMIF('4.3.2 Asset Health'!$AX$5:$AX$204,$AO25,'4.3.2 Asset Health'!BV$5:BV$204)</f>
        <v>0</v>
      </c>
      <c r="AB25" s="8">
        <f>SUMIF('4.3.2 Asset Health'!$AX$5:$AX$204,$AO25,'4.3.2 Asset Health'!BW$5:BW$204)</f>
        <v>0</v>
      </c>
      <c r="AC25" s="8">
        <f>SUMIF('4.3.2 Asset Health'!$AX$5:$AX$204,$AO25,'4.3.2 Asset Health'!BX$5:BX$204)</f>
        <v>22</v>
      </c>
      <c r="AD25" s="18"/>
      <c r="AF25" s="8">
        <f>SUMIF('4.3.2 Asset Health'!$AX$5:$AX$204,$AO25,'4.3.2 Asset Health'!CA$5:CA$204)</f>
        <v>0</v>
      </c>
      <c r="AG25" s="8">
        <f>SUMIF('4.3.2 Asset Health'!$AX$5:$AX$204,$AO25,'4.3.2 Asset Health'!CB$5:CB$204)</f>
        <v>0</v>
      </c>
      <c r="AH25" s="8">
        <f>SUMIF('4.3.2 Asset Health'!$AX$5:$AX$204,$AO25,'4.3.2 Asset Health'!CC$5:CC$204)</f>
        <v>0</v>
      </c>
      <c r="AI25" s="8">
        <f>SUMIF('4.3.2 Asset Health'!$AX$5:$AX$204,$AO25,'4.3.2 Asset Health'!CD$5:CD$204)</f>
        <v>0</v>
      </c>
      <c r="AJ25" s="8">
        <f>SUMIF('4.3.2 Asset Health'!$AX$5:$AX$204,$AO25,'4.3.2 Asset Health'!CE$5:CE$204)</f>
        <v>22</v>
      </c>
      <c r="AK25" s="18"/>
      <c r="AM25" s="17" t="str">
        <f t="shared" si="0"/>
        <v>High Pressure Vessels</v>
      </c>
      <c r="AN25" s="17" t="str">
        <f t="shared" si="1"/>
        <v>Asset Level</v>
      </c>
      <c r="AO25" s="17" t="str">
        <f t="shared" si="2"/>
        <v>High Pressure VesselsAsset Level</v>
      </c>
      <c r="AP25" s="16" t="str">
        <f t="shared" si="3"/>
        <v>High Pressure Vessels</v>
      </c>
      <c r="AQ25">
        <f t="shared" si="4"/>
        <v>22</v>
      </c>
      <c r="AR25">
        <f t="shared" si="5"/>
        <v>22</v>
      </c>
      <c r="AS25">
        <f t="shared" si="6"/>
        <v>22</v>
      </c>
      <c r="AT25">
        <f t="shared" si="7"/>
        <v>22</v>
      </c>
      <c r="AU25">
        <f t="shared" si="8"/>
        <v>22</v>
      </c>
      <c r="AV25">
        <f t="shared" si="9"/>
        <v>22</v>
      </c>
      <c r="AW25" s="8">
        <f t="shared" si="10"/>
        <v>0</v>
      </c>
      <c r="AX25" s="8">
        <f t="shared" si="11"/>
        <v>0</v>
      </c>
      <c r="AY25" s="8">
        <f t="shared" si="12"/>
        <v>0</v>
      </c>
      <c r="AZ25" s="8">
        <f t="shared" si="13"/>
        <v>0</v>
      </c>
      <c r="BA25" s="8">
        <f t="shared" si="14"/>
        <v>0</v>
      </c>
    </row>
    <row r="26" spans="1:53">
      <c r="A26" s="198">
        <v>22</v>
      </c>
      <c r="B26" s="199" t="s">
        <v>26</v>
      </c>
      <c r="C26" s="14" t="s">
        <v>52</v>
      </c>
      <c r="D26" s="8">
        <f>SUMIF('4.3.2 Asset Health'!$AX$5:$AX$204,$AO26,'4.3.2 Asset Health'!AY$5:AY$204)</f>
        <v>5</v>
      </c>
      <c r="E26" s="8">
        <f>SUMIF('4.3.2 Asset Health'!$AX$5:$AX$204,$AO26,'4.3.2 Asset Health'!AZ$5:AZ$204)</f>
        <v>0</v>
      </c>
      <c r="F26" s="8">
        <f>SUMIF('4.3.2 Asset Health'!$AX$5:$AX$204,$AO26,'4.3.2 Asset Health'!BA$5:BA$204)</f>
        <v>7</v>
      </c>
      <c r="G26" s="8">
        <f>SUMIF('4.3.2 Asset Health'!$AX$5:$AX$204,$AO26,'4.3.2 Asset Health'!BB$5:BB$204)</f>
        <v>0</v>
      </c>
      <c r="H26" s="8">
        <f>SUMIF('4.3.2 Asset Health'!$AX$5:$AX$204,$AO26,'4.3.2 Asset Health'!BC$5:BC$204)</f>
        <v>0</v>
      </c>
      <c r="I26" s="18"/>
      <c r="K26" s="8">
        <f>SUMIF('4.3.2 Asset Health'!$AX$5:$AX$204,$AO26,'4.3.2 Asset Health'!BF$5:BF$204)</f>
        <v>3</v>
      </c>
      <c r="L26" s="8">
        <f>SUMIF('4.3.2 Asset Health'!$AX$5:$AX$204,$AO26,'4.3.2 Asset Health'!BG$5:BG$204)</f>
        <v>2</v>
      </c>
      <c r="M26" s="8">
        <f>SUMIF('4.3.2 Asset Health'!$AX$5:$AX$204,$AO26,'4.3.2 Asset Health'!BH$5:BH$204)</f>
        <v>4.1999999999999993</v>
      </c>
      <c r="N26" s="8">
        <f>SUMIF('4.3.2 Asset Health'!$AX$5:$AX$204,$AO26,'4.3.2 Asset Health'!BI$5:BI$204)</f>
        <v>2.8000000000000003</v>
      </c>
      <c r="O26" s="8">
        <f>SUMIF('4.3.2 Asset Health'!$AX$5:$AX$204,$AO26,'4.3.2 Asset Health'!BJ$5:BJ$204)</f>
        <v>0</v>
      </c>
      <c r="P26" s="18"/>
      <c r="R26" s="8">
        <f>SUMIF('4.3.2 Asset Health'!$AX$5:$AX$204,$AO26,'4.3.2 Asset Health'!BM$5:BM$204)</f>
        <v>5</v>
      </c>
      <c r="S26" s="8">
        <f>SUMIF('4.3.2 Asset Health'!$AX$5:$AX$204,$AO26,'4.3.2 Asset Health'!BN$5:BN$204)</f>
        <v>2.8000000000000003</v>
      </c>
      <c r="T26" s="8">
        <f>SUMIF('4.3.2 Asset Health'!$AX$5:$AX$204,$AO26,'4.3.2 Asset Health'!BO$5:BO$204)</f>
        <v>4.1999999999999993</v>
      </c>
      <c r="U26" s="8">
        <f>SUMIF('4.3.2 Asset Health'!$AX$5:$AX$204,$AO26,'4.3.2 Asset Health'!BP$5:BP$204)</f>
        <v>0</v>
      </c>
      <c r="V26" s="8">
        <f>SUMIF('4.3.2 Asset Health'!$AX$5:$AX$204,$AO26,'4.3.2 Asset Health'!BQ$5:BQ$204)</f>
        <v>0</v>
      </c>
      <c r="W26" s="18"/>
      <c r="Y26" s="8">
        <f>SUMIF('4.3.2 Asset Health'!$AX$5:$AX$204,$AO26,'4.3.2 Asset Health'!BT$5:BT$204)</f>
        <v>1.7999999999999998</v>
      </c>
      <c r="Z26" s="8">
        <f>SUMIF('4.3.2 Asset Health'!$AX$5:$AX$204,$AO26,'4.3.2 Asset Health'!BU$5:BU$204)</f>
        <v>2.4000000000000004</v>
      </c>
      <c r="AA26" s="8">
        <f>SUMIF('4.3.2 Asset Health'!$AX$5:$AX$204,$AO26,'4.3.2 Asset Health'!BV$5:BV$204)</f>
        <v>3.3199999999999994</v>
      </c>
      <c r="AB26" s="8">
        <f>SUMIF('4.3.2 Asset Health'!$AX$5:$AX$204,$AO26,'4.3.2 Asset Health'!BW$5:BW$204)</f>
        <v>4.4800000000000004</v>
      </c>
      <c r="AC26" s="8">
        <f>SUMIF('4.3.2 Asset Health'!$AX$5:$AX$204,$AO26,'4.3.2 Asset Health'!BX$5:BX$204)</f>
        <v>0</v>
      </c>
      <c r="AD26" s="18"/>
      <c r="AF26" s="8">
        <f>SUMIF('4.3.2 Asset Health'!$AX$5:$AX$204,$AO26,'4.3.2 Asset Health'!CA$5:CA$204)</f>
        <v>6.12</v>
      </c>
      <c r="AG26" s="8">
        <f>SUMIF('4.3.2 Asset Health'!$AX$5:$AX$204,$AO26,'4.3.2 Asset Health'!CB$5:CB$204)</f>
        <v>3.3600000000000003</v>
      </c>
      <c r="AH26" s="8">
        <f>SUMIF('4.3.2 Asset Health'!$AX$5:$AX$204,$AO26,'4.3.2 Asset Health'!CC$5:CC$204)</f>
        <v>2.5199999999999996</v>
      </c>
      <c r="AI26" s="8">
        <f>SUMIF('4.3.2 Asset Health'!$AX$5:$AX$204,$AO26,'4.3.2 Asset Health'!CD$5:CD$204)</f>
        <v>0</v>
      </c>
      <c r="AJ26" s="8">
        <f>SUMIF('4.3.2 Asset Health'!$AX$5:$AX$204,$AO26,'4.3.2 Asset Health'!CE$5:CE$204)</f>
        <v>0</v>
      </c>
      <c r="AK26" s="18"/>
      <c r="AM26" s="17" t="str">
        <f t="shared" ref="AM26:AM35" si="15">IF(ISBLANK(B26),AM25,B26)</f>
        <v>NTS Offtakes</v>
      </c>
      <c r="AN26" s="17" t="str">
        <f t="shared" ref="AN26:AN35" si="16">IF(ISBLANK(C26),AN25,C26)</f>
        <v>Regulators System</v>
      </c>
      <c r="AO26" s="17" t="str">
        <f t="shared" si="2"/>
        <v>NTS OfftakesRegulators System</v>
      </c>
      <c r="AP26" s="16" t="str">
        <f t="shared" si="3"/>
        <v>NTS Offtakes-Regulators System</v>
      </c>
      <c r="AQ26">
        <f t="shared" si="4"/>
        <v>12</v>
      </c>
      <c r="AR26">
        <f t="shared" si="5"/>
        <v>12</v>
      </c>
      <c r="AS26">
        <f t="shared" si="6"/>
        <v>12</v>
      </c>
      <c r="AT26">
        <f t="shared" si="7"/>
        <v>12</v>
      </c>
      <c r="AU26">
        <f t="shared" si="8"/>
        <v>12</v>
      </c>
      <c r="AV26">
        <f t="shared" si="9"/>
        <v>12</v>
      </c>
      <c r="AW26" s="8">
        <f t="shared" si="10"/>
        <v>0</v>
      </c>
      <c r="AX26" s="8">
        <f t="shared" si="11"/>
        <v>0</v>
      </c>
      <c r="AY26" s="8">
        <f t="shared" si="12"/>
        <v>0</v>
      </c>
      <c r="AZ26" s="8">
        <f t="shared" si="13"/>
        <v>0</v>
      </c>
      <c r="BA26" s="8">
        <f t="shared" si="14"/>
        <v>0</v>
      </c>
    </row>
    <row r="27" spans="1:53">
      <c r="A27" s="198"/>
      <c r="B27" s="199"/>
      <c r="C27" s="14" t="s">
        <v>53</v>
      </c>
      <c r="D27" s="8">
        <f>SUMIF('4.3.2 Asset Health'!$AX$5:$AX$204,$AO27,'4.3.2 Asset Health'!AY$5:AY$204)</f>
        <v>5</v>
      </c>
      <c r="E27" s="8">
        <f>SUMIF('4.3.2 Asset Health'!$AX$5:$AX$204,$AO27,'4.3.2 Asset Health'!AZ$5:AZ$204)</f>
        <v>0</v>
      </c>
      <c r="F27" s="8">
        <f>SUMIF('4.3.2 Asset Health'!$AX$5:$AX$204,$AO27,'4.3.2 Asset Health'!BA$5:BA$204)</f>
        <v>7</v>
      </c>
      <c r="G27" s="8">
        <f>SUMIF('4.3.2 Asset Health'!$AX$5:$AX$204,$AO27,'4.3.2 Asset Health'!BB$5:BB$204)</f>
        <v>0</v>
      </c>
      <c r="H27" s="8">
        <f>SUMIF('4.3.2 Asset Health'!$AX$5:$AX$204,$AO27,'4.3.2 Asset Health'!BC$5:BC$204)</f>
        <v>0</v>
      </c>
      <c r="I27" s="18"/>
      <c r="K27" s="8">
        <f>SUMIF('4.3.2 Asset Health'!$AX$5:$AX$204,$AO27,'4.3.2 Asset Health'!BF$5:BF$204)</f>
        <v>3</v>
      </c>
      <c r="L27" s="8">
        <f>SUMIF('4.3.2 Asset Health'!$AX$5:$AX$204,$AO27,'4.3.2 Asset Health'!BG$5:BG$204)</f>
        <v>2</v>
      </c>
      <c r="M27" s="8">
        <f>SUMIF('4.3.2 Asset Health'!$AX$5:$AX$204,$AO27,'4.3.2 Asset Health'!BH$5:BH$204)</f>
        <v>4.1999999999999993</v>
      </c>
      <c r="N27" s="8">
        <f>SUMIF('4.3.2 Asset Health'!$AX$5:$AX$204,$AO27,'4.3.2 Asset Health'!BI$5:BI$204)</f>
        <v>2.8000000000000003</v>
      </c>
      <c r="O27" s="8">
        <f>SUMIF('4.3.2 Asset Health'!$AX$5:$AX$204,$AO27,'4.3.2 Asset Health'!BJ$5:BJ$204)</f>
        <v>0</v>
      </c>
      <c r="P27" s="18"/>
      <c r="R27" s="8">
        <f>SUMIF('4.3.2 Asset Health'!$AX$5:$AX$204,$AO27,'4.3.2 Asset Health'!BM$5:BM$204)</f>
        <v>5</v>
      </c>
      <c r="S27" s="8">
        <f>SUMIF('4.3.2 Asset Health'!$AX$5:$AX$204,$AO27,'4.3.2 Asset Health'!BN$5:BN$204)</f>
        <v>2.8000000000000003</v>
      </c>
      <c r="T27" s="8">
        <f>SUMIF('4.3.2 Asset Health'!$AX$5:$AX$204,$AO27,'4.3.2 Asset Health'!BO$5:BO$204)</f>
        <v>4.1999999999999993</v>
      </c>
      <c r="U27" s="8">
        <f>SUMIF('4.3.2 Asset Health'!$AX$5:$AX$204,$AO27,'4.3.2 Asset Health'!BP$5:BP$204)</f>
        <v>0</v>
      </c>
      <c r="V27" s="8">
        <f>SUMIF('4.3.2 Asset Health'!$AX$5:$AX$204,$AO27,'4.3.2 Asset Health'!BQ$5:BQ$204)</f>
        <v>0</v>
      </c>
      <c r="W27" s="18"/>
      <c r="Y27" s="8">
        <f>SUMIF('4.3.2 Asset Health'!$AX$5:$AX$204,$AO27,'4.3.2 Asset Health'!BT$5:BT$204)</f>
        <v>1.7999999999999998</v>
      </c>
      <c r="Z27" s="8">
        <f>SUMIF('4.3.2 Asset Health'!$AX$5:$AX$204,$AO27,'4.3.2 Asset Health'!BU$5:BU$204)</f>
        <v>2.4000000000000004</v>
      </c>
      <c r="AA27" s="8">
        <f>SUMIF('4.3.2 Asset Health'!$AX$5:$AX$204,$AO27,'4.3.2 Asset Health'!BV$5:BV$204)</f>
        <v>3.3199999999999994</v>
      </c>
      <c r="AB27" s="8">
        <f>SUMIF('4.3.2 Asset Health'!$AX$5:$AX$204,$AO27,'4.3.2 Asset Health'!BW$5:BW$204)</f>
        <v>4.4800000000000004</v>
      </c>
      <c r="AC27" s="8">
        <f>SUMIF('4.3.2 Asset Health'!$AX$5:$AX$204,$AO27,'4.3.2 Asset Health'!BX$5:BX$204)</f>
        <v>0</v>
      </c>
      <c r="AD27" s="18"/>
      <c r="AF27" s="8">
        <f>SUMIF('4.3.2 Asset Health'!$AX$5:$AX$204,$AO27,'4.3.2 Asset Health'!CA$5:CA$204)</f>
        <v>6.12</v>
      </c>
      <c r="AG27" s="8">
        <f>SUMIF('4.3.2 Asset Health'!$AX$5:$AX$204,$AO27,'4.3.2 Asset Health'!CB$5:CB$204)</f>
        <v>3.3600000000000003</v>
      </c>
      <c r="AH27" s="8">
        <f>SUMIF('4.3.2 Asset Health'!$AX$5:$AX$204,$AO27,'4.3.2 Asset Health'!CC$5:CC$204)</f>
        <v>2.5199999999999996</v>
      </c>
      <c r="AI27" s="8">
        <f>SUMIF('4.3.2 Asset Health'!$AX$5:$AX$204,$AO27,'4.3.2 Asset Health'!CD$5:CD$204)</f>
        <v>0</v>
      </c>
      <c r="AJ27" s="8">
        <f>SUMIF('4.3.2 Asset Health'!$AX$5:$AX$204,$AO27,'4.3.2 Asset Health'!CE$5:CE$204)</f>
        <v>0</v>
      </c>
      <c r="AK27" s="18"/>
      <c r="AM27" s="17" t="str">
        <f t="shared" si="15"/>
        <v>NTS Offtakes</v>
      </c>
      <c r="AN27" s="17" t="str">
        <f t="shared" si="16"/>
        <v>Slam Shut System</v>
      </c>
      <c r="AO27" s="17" t="str">
        <f t="shared" si="2"/>
        <v>NTS OfftakesSlam Shut System</v>
      </c>
      <c r="AP27" s="16" t="str">
        <f t="shared" si="3"/>
        <v>NTS Offtakes-Slam Shut System</v>
      </c>
      <c r="AQ27">
        <f t="shared" si="4"/>
        <v>12</v>
      </c>
      <c r="AR27">
        <f t="shared" si="5"/>
        <v>12</v>
      </c>
      <c r="AS27">
        <f t="shared" si="6"/>
        <v>12</v>
      </c>
      <c r="AT27">
        <f t="shared" si="7"/>
        <v>12</v>
      </c>
      <c r="AU27">
        <f t="shared" si="8"/>
        <v>12</v>
      </c>
      <c r="AV27">
        <f t="shared" si="9"/>
        <v>12</v>
      </c>
      <c r="AW27" s="8">
        <f t="shared" si="10"/>
        <v>0</v>
      </c>
      <c r="AX27" s="8">
        <f t="shared" si="11"/>
        <v>0</v>
      </c>
      <c r="AY27" s="8">
        <f t="shared" si="12"/>
        <v>0</v>
      </c>
      <c r="AZ27" s="8">
        <f t="shared" si="13"/>
        <v>0</v>
      </c>
      <c r="BA27" s="8">
        <f t="shared" si="14"/>
        <v>0</v>
      </c>
    </row>
    <row r="28" spans="1:53">
      <c r="A28" s="198"/>
      <c r="B28" s="199"/>
      <c r="C28" s="14" t="s">
        <v>54</v>
      </c>
      <c r="D28" s="8">
        <f>SUMIF('4.3.2 Asset Health'!$AX$5:$AX$204,$AO28,'4.3.2 Asset Health'!AY$5:AY$204)</f>
        <v>0</v>
      </c>
      <c r="E28" s="8">
        <f>SUMIF('4.3.2 Asset Health'!$AX$5:$AX$204,$AO28,'4.3.2 Asset Health'!AZ$5:AZ$204)</f>
        <v>0</v>
      </c>
      <c r="F28" s="8">
        <f>SUMIF('4.3.2 Asset Health'!$AX$5:$AX$204,$AO28,'4.3.2 Asset Health'!BA$5:BA$204)</f>
        <v>12</v>
      </c>
      <c r="G28" s="8">
        <f>SUMIF('4.3.2 Asset Health'!$AX$5:$AX$204,$AO28,'4.3.2 Asset Health'!BB$5:BB$204)</f>
        <v>0</v>
      </c>
      <c r="H28" s="8">
        <f>SUMIF('4.3.2 Asset Health'!$AX$5:$AX$204,$AO28,'4.3.2 Asset Health'!BC$5:BC$204)</f>
        <v>0</v>
      </c>
      <c r="I28" s="18"/>
      <c r="K28" s="8">
        <f>SUMIF('4.3.2 Asset Health'!$AX$5:$AX$204,$AO28,'4.3.2 Asset Health'!BF$5:BF$204)</f>
        <v>0</v>
      </c>
      <c r="L28" s="8">
        <f>SUMIF('4.3.2 Asset Health'!$AX$5:$AX$204,$AO28,'4.3.2 Asset Health'!BG$5:BG$204)</f>
        <v>0</v>
      </c>
      <c r="M28" s="8">
        <f>SUMIF('4.3.2 Asset Health'!$AX$5:$AX$204,$AO28,'4.3.2 Asset Health'!BH$5:BH$204)</f>
        <v>7.1999999999999993</v>
      </c>
      <c r="N28" s="8">
        <f>SUMIF('4.3.2 Asset Health'!$AX$5:$AX$204,$AO28,'4.3.2 Asset Health'!BI$5:BI$204)</f>
        <v>4.8000000000000007</v>
      </c>
      <c r="O28" s="8">
        <f>SUMIF('4.3.2 Asset Health'!$AX$5:$AX$204,$AO28,'4.3.2 Asset Health'!BJ$5:BJ$204)</f>
        <v>0</v>
      </c>
      <c r="P28" s="18"/>
      <c r="R28" s="8">
        <f>SUMIF('4.3.2 Asset Health'!$AX$5:$AX$204,$AO28,'4.3.2 Asset Health'!BM$5:BM$204)</f>
        <v>0</v>
      </c>
      <c r="S28" s="8">
        <f>SUMIF('4.3.2 Asset Health'!$AX$5:$AX$204,$AO28,'4.3.2 Asset Health'!BN$5:BN$204)</f>
        <v>4.8000000000000007</v>
      </c>
      <c r="T28" s="8">
        <f>SUMIF('4.3.2 Asset Health'!$AX$5:$AX$204,$AO28,'4.3.2 Asset Health'!BO$5:BO$204)</f>
        <v>7.1999999999999993</v>
      </c>
      <c r="U28" s="8">
        <f>SUMIF('4.3.2 Asset Health'!$AX$5:$AX$204,$AO28,'4.3.2 Asset Health'!BP$5:BP$204)</f>
        <v>0</v>
      </c>
      <c r="V28" s="8">
        <f>SUMIF('4.3.2 Asset Health'!$AX$5:$AX$204,$AO28,'4.3.2 Asset Health'!BQ$5:BQ$204)</f>
        <v>0</v>
      </c>
      <c r="W28" s="18"/>
      <c r="Y28" s="8">
        <f>SUMIF('4.3.2 Asset Health'!$AX$5:$AX$204,$AO28,'4.3.2 Asset Health'!BT$5:BT$204)</f>
        <v>0</v>
      </c>
      <c r="Z28" s="8">
        <f>SUMIF('4.3.2 Asset Health'!$AX$5:$AX$204,$AO28,'4.3.2 Asset Health'!BU$5:BU$204)</f>
        <v>0</v>
      </c>
      <c r="AA28" s="8">
        <f>SUMIF('4.3.2 Asset Health'!$AX$5:$AX$204,$AO28,'4.3.2 Asset Health'!BV$5:BV$204)</f>
        <v>4.3199999999999994</v>
      </c>
      <c r="AB28" s="8">
        <f>SUMIF('4.3.2 Asset Health'!$AX$5:$AX$204,$AO28,'4.3.2 Asset Health'!BW$5:BW$204)</f>
        <v>7.6800000000000006</v>
      </c>
      <c r="AC28" s="8">
        <f>SUMIF('4.3.2 Asset Health'!$AX$5:$AX$204,$AO28,'4.3.2 Asset Health'!BX$5:BX$204)</f>
        <v>0</v>
      </c>
      <c r="AD28" s="18"/>
      <c r="AF28" s="8">
        <f>SUMIF('4.3.2 Asset Health'!$AX$5:$AX$204,$AO28,'4.3.2 Asset Health'!CA$5:CA$204)</f>
        <v>1.9200000000000004</v>
      </c>
      <c r="AG28" s="8">
        <f>SUMIF('4.3.2 Asset Health'!$AX$5:$AX$204,$AO28,'4.3.2 Asset Health'!CB$5:CB$204)</f>
        <v>5.76</v>
      </c>
      <c r="AH28" s="8">
        <f>SUMIF('4.3.2 Asset Health'!$AX$5:$AX$204,$AO28,'4.3.2 Asset Health'!CC$5:CC$204)</f>
        <v>4.3199999999999994</v>
      </c>
      <c r="AI28" s="8">
        <f>SUMIF('4.3.2 Asset Health'!$AX$5:$AX$204,$AO28,'4.3.2 Asset Health'!CD$5:CD$204)</f>
        <v>0</v>
      </c>
      <c r="AJ28" s="8">
        <f>SUMIF('4.3.2 Asset Health'!$AX$5:$AX$204,$AO28,'4.3.2 Asset Health'!CE$5:CE$204)</f>
        <v>0</v>
      </c>
      <c r="AK28" s="18"/>
      <c r="AM28" s="17" t="str">
        <f t="shared" si="15"/>
        <v>NTS Offtakes</v>
      </c>
      <c r="AN28" s="17" t="str">
        <f t="shared" si="16"/>
        <v>Filter System</v>
      </c>
      <c r="AO28" s="17" t="str">
        <f t="shared" si="2"/>
        <v>NTS OfftakesFilter System</v>
      </c>
      <c r="AP28" s="16" t="str">
        <f t="shared" si="3"/>
        <v>NTS Offtakes-Filter System</v>
      </c>
      <c r="AQ28">
        <f t="shared" si="4"/>
        <v>12</v>
      </c>
      <c r="AR28">
        <f t="shared" si="5"/>
        <v>12</v>
      </c>
      <c r="AS28">
        <f t="shared" si="6"/>
        <v>12</v>
      </c>
      <c r="AT28">
        <f t="shared" si="7"/>
        <v>12</v>
      </c>
      <c r="AU28">
        <f t="shared" si="8"/>
        <v>12</v>
      </c>
      <c r="AV28">
        <f t="shared" si="9"/>
        <v>12</v>
      </c>
      <c r="AW28" s="8">
        <f t="shared" si="10"/>
        <v>0</v>
      </c>
      <c r="AX28" s="8">
        <f t="shared" si="11"/>
        <v>0</v>
      </c>
      <c r="AY28" s="8">
        <f t="shared" si="12"/>
        <v>0</v>
      </c>
      <c r="AZ28" s="8">
        <f t="shared" si="13"/>
        <v>0</v>
      </c>
      <c r="BA28" s="8">
        <f t="shared" si="14"/>
        <v>0</v>
      </c>
    </row>
    <row r="29" spans="1:53">
      <c r="A29" s="198"/>
      <c r="B29" s="199"/>
      <c r="C29" s="14" t="s">
        <v>55</v>
      </c>
      <c r="D29" s="8">
        <f>SUMIF('4.3.2 Asset Health'!$AX$5:$AX$204,$AO29,'4.3.2 Asset Health'!AY$5:AY$204)</f>
        <v>10</v>
      </c>
      <c r="E29" s="8">
        <f>SUMIF('4.3.2 Asset Health'!$AX$5:$AX$204,$AO29,'4.3.2 Asset Health'!AZ$5:AZ$204)</f>
        <v>0</v>
      </c>
      <c r="F29" s="8">
        <f>SUMIF('4.3.2 Asset Health'!$AX$5:$AX$204,$AO29,'4.3.2 Asset Health'!BA$5:BA$204)</f>
        <v>1</v>
      </c>
      <c r="G29" s="8">
        <f>SUMIF('4.3.2 Asset Health'!$AX$5:$AX$204,$AO29,'4.3.2 Asset Health'!BB$5:BB$204)</f>
        <v>0</v>
      </c>
      <c r="H29" s="8">
        <f>SUMIF('4.3.2 Asset Health'!$AX$5:$AX$204,$AO29,'4.3.2 Asset Health'!BC$5:BC$204)</f>
        <v>0</v>
      </c>
      <c r="I29" s="18"/>
      <c r="K29" s="8">
        <f>SUMIF('4.3.2 Asset Health'!$AX$5:$AX$204,$AO29,'4.3.2 Asset Health'!BF$5:BF$204)</f>
        <v>6</v>
      </c>
      <c r="L29" s="8">
        <f>SUMIF('4.3.2 Asset Health'!$AX$5:$AX$204,$AO29,'4.3.2 Asset Health'!BG$5:BG$204)</f>
        <v>4</v>
      </c>
      <c r="M29" s="8">
        <f>SUMIF('4.3.2 Asset Health'!$AX$5:$AX$204,$AO29,'4.3.2 Asset Health'!BH$5:BH$204)</f>
        <v>0.6</v>
      </c>
      <c r="N29" s="8">
        <f>SUMIF('4.3.2 Asset Health'!$AX$5:$AX$204,$AO29,'4.3.2 Asset Health'!BI$5:BI$204)</f>
        <v>0.4</v>
      </c>
      <c r="O29" s="8">
        <f>SUMIF('4.3.2 Asset Health'!$AX$5:$AX$204,$AO29,'4.3.2 Asset Health'!BJ$5:BJ$204)</f>
        <v>0</v>
      </c>
      <c r="P29" s="18"/>
      <c r="R29" s="8">
        <f>SUMIF('4.3.2 Asset Health'!$AX$5:$AX$204,$AO29,'4.3.2 Asset Health'!BM$5:BM$204)</f>
        <v>10</v>
      </c>
      <c r="S29" s="8">
        <f>SUMIF('4.3.2 Asset Health'!$AX$5:$AX$204,$AO29,'4.3.2 Asset Health'!BN$5:BN$204)</f>
        <v>0.4</v>
      </c>
      <c r="T29" s="8">
        <f>SUMIF('4.3.2 Asset Health'!$AX$5:$AX$204,$AO29,'4.3.2 Asset Health'!BO$5:BO$204)</f>
        <v>0.6</v>
      </c>
      <c r="U29" s="8">
        <f>SUMIF('4.3.2 Asset Health'!$AX$5:$AX$204,$AO29,'4.3.2 Asset Health'!BP$5:BP$204)</f>
        <v>0</v>
      </c>
      <c r="V29" s="8">
        <f>SUMIF('4.3.2 Asset Health'!$AX$5:$AX$204,$AO29,'4.3.2 Asset Health'!BQ$5:BQ$204)</f>
        <v>0</v>
      </c>
      <c r="W29" s="18"/>
      <c r="Y29" s="8">
        <f>SUMIF('4.3.2 Asset Health'!$AX$5:$AX$204,$AO29,'4.3.2 Asset Health'!BT$5:BT$204)</f>
        <v>3.5999999999999996</v>
      </c>
      <c r="Z29" s="8">
        <f>SUMIF('4.3.2 Asset Health'!$AX$5:$AX$204,$AO29,'4.3.2 Asset Health'!BU$5:BU$204)</f>
        <v>4.8000000000000007</v>
      </c>
      <c r="AA29" s="8">
        <f>SUMIF('4.3.2 Asset Health'!$AX$5:$AX$204,$AO29,'4.3.2 Asset Health'!BV$5:BV$204)</f>
        <v>1.9600000000000002</v>
      </c>
      <c r="AB29" s="8">
        <f>SUMIF('4.3.2 Asset Health'!$AX$5:$AX$204,$AO29,'4.3.2 Asset Health'!BW$5:BW$204)</f>
        <v>0.64</v>
      </c>
      <c r="AC29" s="8">
        <f>SUMIF('4.3.2 Asset Health'!$AX$5:$AX$204,$AO29,'4.3.2 Asset Health'!BX$5:BX$204)</f>
        <v>0</v>
      </c>
      <c r="AD29" s="18"/>
      <c r="AF29" s="8">
        <f>SUMIF('4.3.2 Asset Health'!$AX$5:$AX$204,$AO29,'4.3.2 Asset Health'!CA$5:CA$204)</f>
        <v>10.16</v>
      </c>
      <c r="AG29" s="8">
        <f>SUMIF('4.3.2 Asset Health'!$AX$5:$AX$204,$AO29,'4.3.2 Asset Health'!CB$5:CB$204)</f>
        <v>0.48</v>
      </c>
      <c r="AH29" s="8">
        <f>SUMIF('4.3.2 Asset Health'!$AX$5:$AX$204,$AO29,'4.3.2 Asset Health'!CC$5:CC$204)</f>
        <v>0.36</v>
      </c>
      <c r="AI29" s="8">
        <f>SUMIF('4.3.2 Asset Health'!$AX$5:$AX$204,$AO29,'4.3.2 Asset Health'!CD$5:CD$204)</f>
        <v>0</v>
      </c>
      <c r="AJ29" s="8">
        <f>SUMIF('4.3.2 Asset Health'!$AX$5:$AX$204,$AO29,'4.3.2 Asset Health'!CE$5:CE$204)</f>
        <v>0</v>
      </c>
      <c r="AK29" s="18"/>
      <c r="AM29" s="17" t="str">
        <f t="shared" si="15"/>
        <v>NTS Offtakes</v>
      </c>
      <c r="AN29" s="17" t="str">
        <f t="shared" si="16"/>
        <v>Pre-heating System</v>
      </c>
      <c r="AO29" s="17" t="str">
        <f t="shared" si="2"/>
        <v>NTS OfftakesPre-heating System</v>
      </c>
      <c r="AP29" s="16" t="str">
        <f t="shared" si="3"/>
        <v>NTS Offtakes-Pre-heating System</v>
      </c>
      <c r="AQ29">
        <f t="shared" si="4"/>
        <v>11</v>
      </c>
      <c r="AR29">
        <f t="shared" si="5"/>
        <v>11</v>
      </c>
      <c r="AS29">
        <f t="shared" si="6"/>
        <v>11</v>
      </c>
      <c r="AT29">
        <f t="shared" si="7"/>
        <v>11.000000000000002</v>
      </c>
      <c r="AU29">
        <f t="shared" si="8"/>
        <v>11</v>
      </c>
      <c r="AV29">
        <f t="shared" si="9"/>
        <v>11.000000000000002</v>
      </c>
      <c r="AW29" s="8">
        <f t="shared" si="10"/>
        <v>0</v>
      </c>
      <c r="AX29" s="8">
        <f t="shared" si="11"/>
        <v>0</v>
      </c>
      <c r="AY29" s="8">
        <f t="shared" si="12"/>
        <v>0</v>
      </c>
      <c r="AZ29" s="8">
        <f t="shared" si="13"/>
        <v>0</v>
      </c>
      <c r="BA29" s="8">
        <f t="shared" si="14"/>
        <v>0</v>
      </c>
    </row>
    <row r="30" spans="1:53">
      <c r="A30" s="198"/>
      <c r="B30" s="199"/>
      <c r="C30" s="14" t="s">
        <v>56</v>
      </c>
      <c r="D30" s="8">
        <f>SUMIF('4.3.2 Asset Health'!$AX$5:$AX$204,$AO30,'4.3.2 Asset Health'!AY$5:AY$204)</f>
        <v>0</v>
      </c>
      <c r="E30" s="8">
        <f>SUMIF('4.3.2 Asset Health'!$AX$5:$AX$204,$AO30,'4.3.2 Asset Health'!AZ$5:AZ$204)</f>
        <v>0</v>
      </c>
      <c r="F30" s="8">
        <f>SUMIF('4.3.2 Asset Health'!$AX$5:$AX$204,$AO30,'4.3.2 Asset Health'!BA$5:BA$204)</f>
        <v>11</v>
      </c>
      <c r="G30" s="8">
        <f>SUMIF('4.3.2 Asset Health'!$AX$5:$AX$204,$AO30,'4.3.2 Asset Health'!BB$5:BB$204)</f>
        <v>0</v>
      </c>
      <c r="H30" s="8">
        <f>SUMIF('4.3.2 Asset Health'!$AX$5:$AX$204,$AO30,'4.3.2 Asset Health'!BC$5:BC$204)</f>
        <v>0</v>
      </c>
      <c r="I30" s="18"/>
      <c r="K30" s="8">
        <f>SUMIF('4.3.2 Asset Health'!$AX$5:$AX$204,$AO30,'4.3.2 Asset Health'!BF$5:BF$204)</f>
        <v>0</v>
      </c>
      <c r="L30" s="8">
        <f>SUMIF('4.3.2 Asset Health'!$AX$5:$AX$204,$AO30,'4.3.2 Asset Health'!BG$5:BG$204)</f>
        <v>0</v>
      </c>
      <c r="M30" s="8">
        <f>SUMIF('4.3.2 Asset Health'!$AX$5:$AX$204,$AO30,'4.3.2 Asset Health'!BH$5:BH$204)</f>
        <v>6.6</v>
      </c>
      <c r="N30" s="8">
        <f>SUMIF('4.3.2 Asset Health'!$AX$5:$AX$204,$AO30,'4.3.2 Asset Health'!BI$5:BI$204)</f>
        <v>4.4000000000000004</v>
      </c>
      <c r="O30" s="8">
        <f>SUMIF('4.3.2 Asset Health'!$AX$5:$AX$204,$AO30,'4.3.2 Asset Health'!BJ$5:BJ$204)</f>
        <v>0</v>
      </c>
      <c r="P30" s="18"/>
      <c r="R30" s="8">
        <f>SUMIF('4.3.2 Asset Health'!$AX$5:$AX$204,$AO30,'4.3.2 Asset Health'!BM$5:BM$204)</f>
        <v>0</v>
      </c>
      <c r="S30" s="8">
        <f>SUMIF('4.3.2 Asset Health'!$AX$5:$AX$204,$AO30,'4.3.2 Asset Health'!BN$5:BN$204)</f>
        <v>4.4000000000000004</v>
      </c>
      <c r="T30" s="8">
        <f>SUMIF('4.3.2 Asset Health'!$AX$5:$AX$204,$AO30,'4.3.2 Asset Health'!BO$5:BO$204)</f>
        <v>6.6</v>
      </c>
      <c r="U30" s="8">
        <f>SUMIF('4.3.2 Asset Health'!$AX$5:$AX$204,$AO30,'4.3.2 Asset Health'!BP$5:BP$204)</f>
        <v>0</v>
      </c>
      <c r="V30" s="8">
        <f>SUMIF('4.3.2 Asset Health'!$AX$5:$AX$204,$AO30,'4.3.2 Asset Health'!BQ$5:BQ$204)</f>
        <v>0</v>
      </c>
      <c r="W30" s="18"/>
      <c r="Y30" s="8">
        <f>SUMIF('4.3.2 Asset Health'!$AX$5:$AX$204,$AO30,'4.3.2 Asset Health'!BT$5:BT$204)</f>
        <v>0</v>
      </c>
      <c r="Z30" s="8">
        <f>SUMIF('4.3.2 Asset Health'!$AX$5:$AX$204,$AO30,'4.3.2 Asset Health'!BU$5:BU$204)</f>
        <v>0</v>
      </c>
      <c r="AA30" s="8">
        <f>SUMIF('4.3.2 Asset Health'!$AX$5:$AX$204,$AO30,'4.3.2 Asset Health'!BV$5:BV$204)</f>
        <v>3.9599999999999995</v>
      </c>
      <c r="AB30" s="8">
        <f>SUMIF('4.3.2 Asset Health'!$AX$5:$AX$204,$AO30,'4.3.2 Asset Health'!BW$5:BW$204)</f>
        <v>7.0400000000000009</v>
      </c>
      <c r="AC30" s="8">
        <f>SUMIF('4.3.2 Asset Health'!$AX$5:$AX$204,$AO30,'4.3.2 Asset Health'!BX$5:BX$204)</f>
        <v>0</v>
      </c>
      <c r="AD30" s="18"/>
      <c r="AF30" s="8">
        <f>SUMIF('4.3.2 Asset Health'!$AX$5:$AX$204,$AO30,'4.3.2 Asset Health'!CA$5:CA$204)</f>
        <v>1.7600000000000002</v>
      </c>
      <c r="AG30" s="8">
        <f>SUMIF('4.3.2 Asset Health'!$AX$5:$AX$204,$AO30,'4.3.2 Asset Health'!CB$5:CB$204)</f>
        <v>5.2800000000000011</v>
      </c>
      <c r="AH30" s="8">
        <f>SUMIF('4.3.2 Asset Health'!$AX$5:$AX$204,$AO30,'4.3.2 Asset Health'!CC$5:CC$204)</f>
        <v>3.9599999999999995</v>
      </c>
      <c r="AI30" s="8">
        <f>SUMIF('4.3.2 Asset Health'!$AX$5:$AX$204,$AO30,'4.3.2 Asset Health'!CD$5:CD$204)</f>
        <v>0</v>
      </c>
      <c r="AJ30" s="8">
        <f>SUMIF('4.3.2 Asset Health'!$AX$5:$AX$204,$AO30,'4.3.2 Asset Health'!CE$5:CE$204)</f>
        <v>0</v>
      </c>
      <c r="AK30" s="18"/>
      <c r="AM30" s="17" t="str">
        <f t="shared" si="15"/>
        <v>NTS Offtakes</v>
      </c>
      <c r="AN30" s="17" t="str">
        <f t="shared" si="16"/>
        <v>Odorisation System</v>
      </c>
      <c r="AO30" s="17" t="str">
        <f t="shared" si="2"/>
        <v>NTS OfftakesOdorisation System</v>
      </c>
      <c r="AP30" s="16" t="str">
        <f t="shared" si="3"/>
        <v>NTS Offtakes-Odorisation System</v>
      </c>
      <c r="AQ30">
        <f t="shared" si="4"/>
        <v>11</v>
      </c>
      <c r="AR30">
        <f t="shared" si="5"/>
        <v>11</v>
      </c>
      <c r="AS30">
        <f t="shared" si="6"/>
        <v>11</v>
      </c>
      <c r="AT30">
        <f t="shared" si="7"/>
        <v>11</v>
      </c>
      <c r="AU30">
        <f t="shared" si="8"/>
        <v>11</v>
      </c>
      <c r="AV30">
        <f t="shared" si="9"/>
        <v>11</v>
      </c>
      <c r="AW30" s="8">
        <f t="shared" si="10"/>
        <v>0</v>
      </c>
      <c r="AX30" s="8">
        <f t="shared" si="11"/>
        <v>0</v>
      </c>
      <c r="AY30" s="8">
        <f t="shared" si="12"/>
        <v>0</v>
      </c>
      <c r="AZ30" s="8">
        <f t="shared" si="13"/>
        <v>0</v>
      </c>
      <c r="BA30" s="8">
        <f t="shared" si="14"/>
        <v>0</v>
      </c>
    </row>
    <row r="31" spans="1:53">
      <c r="A31" s="198"/>
      <c r="B31" s="199"/>
      <c r="C31" s="14" t="s">
        <v>57</v>
      </c>
      <c r="D31" s="8">
        <f>SUMIF('4.3.2 Asset Health'!$AX$5:$AX$204,$AO31,'4.3.2 Asset Health'!AY$5:AY$204)</f>
        <v>0</v>
      </c>
      <c r="E31" s="8">
        <f>SUMIF('4.3.2 Asset Health'!$AX$5:$AX$204,$AO31,'4.3.2 Asset Health'!AZ$5:AZ$204)</f>
        <v>0</v>
      </c>
      <c r="F31" s="8">
        <f>SUMIF('4.3.2 Asset Health'!$AX$5:$AX$204,$AO31,'4.3.2 Asset Health'!BA$5:BA$204)</f>
        <v>15</v>
      </c>
      <c r="G31" s="8">
        <f>SUMIF('4.3.2 Asset Health'!$AX$5:$AX$204,$AO31,'4.3.2 Asset Health'!BB$5:BB$204)</f>
        <v>0</v>
      </c>
      <c r="H31" s="8">
        <f>SUMIF('4.3.2 Asset Health'!$AX$5:$AX$204,$AO31,'4.3.2 Asset Health'!BC$5:BC$204)</f>
        <v>0</v>
      </c>
      <c r="I31" s="18"/>
      <c r="K31" s="8">
        <f>SUMIF('4.3.2 Asset Health'!$AX$5:$AX$204,$AO31,'4.3.2 Asset Health'!BF$5:BF$204)</f>
        <v>0</v>
      </c>
      <c r="L31" s="8">
        <f>SUMIF('4.3.2 Asset Health'!$AX$5:$AX$204,$AO31,'4.3.2 Asset Health'!BG$5:BG$204)</f>
        <v>0</v>
      </c>
      <c r="M31" s="8">
        <f>SUMIF('4.3.2 Asset Health'!$AX$5:$AX$204,$AO31,'4.3.2 Asset Health'!BH$5:BH$204)</f>
        <v>9</v>
      </c>
      <c r="N31" s="8">
        <f>SUMIF('4.3.2 Asset Health'!$AX$5:$AX$204,$AO31,'4.3.2 Asset Health'!BI$5:BI$204)</f>
        <v>6</v>
      </c>
      <c r="O31" s="8">
        <f>SUMIF('4.3.2 Asset Health'!$AX$5:$AX$204,$AO31,'4.3.2 Asset Health'!BJ$5:BJ$204)</f>
        <v>0</v>
      </c>
      <c r="P31" s="18"/>
      <c r="R31" s="8">
        <f>SUMIF('4.3.2 Asset Health'!$AX$5:$AX$204,$AO31,'4.3.2 Asset Health'!BM$5:BM$204)</f>
        <v>0</v>
      </c>
      <c r="S31" s="8">
        <f>SUMIF('4.3.2 Asset Health'!$AX$5:$AX$204,$AO31,'4.3.2 Asset Health'!BN$5:BN$204)</f>
        <v>6</v>
      </c>
      <c r="T31" s="8">
        <f>SUMIF('4.3.2 Asset Health'!$AX$5:$AX$204,$AO31,'4.3.2 Asset Health'!BO$5:BO$204)</f>
        <v>9</v>
      </c>
      <c r="U31" s="8">
        <f>SUMIF('4.3.2 Asset Health'!$AX$5:$AX$204,$AO31,'4.3.2 Asset Health'!BP$5:BP$204)</f>
        <v>0</v>
      </c>
      <c r="V31" s="8">
        <f>SUMIF('4.3.2 Asset Health'!$AX$5:$AX$204,$AO31,'4.3.2 Asset Health'!BQ$5:BQ$204)</f>
        <v>0</v>
      </c>
      <c r="W31" s="18"/>
      <c r="Y31" s="8">
        <f>SUMIF('4.3.2 Asset Health'!$AX$5:$AX$204,$AO31,'4.3.2 Asset Health'!BT$5:BT$204)</f>
        <v>0</v>
      </c>
      <c r="Z31" s="8">
        <f>SUMIF('4.3.2 Asset Health'!$AX$5:$AX$204,$AO31,'4.3.2 Asset Health'!BU$5:BU$204)</f>
        <v>0</v>
      </c>
      <c r="AA31" s="8">
        <f>SUMIF('4.3.2 Asset Health'!$AX$5:$AX$204,$AO31,'4.3.2 Asset Health'!BV$5:BV$204)</f>
        <v>5.4</v>
      </c>
      <c r="AB31" s="8">
        <f>SUMIF('4.3.2 Asset Health'!$AX$5:$AX$204,$AO31,'4.3.2 Asset Health'!BW$5:BW$204)</f>
        <v>9.6</v>
      </c>
      <c r="AC31" s="8">
        <f>SUMIF('4.3.2 Asset Health'!$AX$5:$AX$204,$AO31,'4.3.2 Asset Health'!BX$5:BX$204)</f>
        <v>0</v>
      </c>
      <c r="AD31" s="18"/>
      <c r="AF31" s="8">
        <f>SUMIF('4.3.2 Asset Health'!$AX$5:$AX$204,$AO31,'4.3.2 Asset Health'!CA$5:CA$204)</f>
        <v>2.4000000000000004</v>
      </c>
      <c r="AG31" s="8">
        <f>SUMIF('4.3.2 Asset Health'!$AX$5:$AX$204,$AO31,'4.3.2 Asset Health'!CB$5:CB$204)</f>
        <v>7.1999999999999993</v>
      </c>
      <c r="AH31" s="8">
        <f>SUMIF('4.3.2 Asset Health'!$AX$5:$AX$204,$AO31,'4.3.2 Asset Health'!CC$5:CC$204)</f>
        <v>5.4</v>
      </c>
      <c r="AI31" s="8">
        <f>SUMIF('4.3.2 Asset Health'!$AX$5:$AX$204,$AO31,'4.3.2 Asset Health'!CD$5:CD$204)</f>
        <v>0</v>
      </c>
      <c r="AJ31" s="8">
        <f>SUMIF('4.3.2 Asset Health'!$AX$5:$AX$204,$AO31,'4.3.2 Asset Health'!CE$5:CE$204)</f>
        <v>0</v>
      </c>
      <c r="AK31" s="18"/>
      <c r="AM31" s="17" t="str">
        <f t="shared" si="15"/>
        <v>NTS Offtakes</v>
      </c>
      <c r="AN31" s="17" t="str">
        <f t="shared" si="16"/>
        <v>Metering System</v>
      </c>
      <c r="AO31" s="17" t="str">
        <f t="shared" si="2"/>
        <v>NTS OfftakesMetering System</v>
      </c>
      <c r="AP31" s="16" t="str">
        <f t="shared" si="3"/>
        <v>NTS Offtakes-Metering System</v>
      </c>
      <c r="AQ31">
        <f t="shared" si="4"/>
        <v>15</v>
      </c>
      <c r="AR31">
        <f t="shared" si="5"/>
        <v>15</v>
      </c>
      <c r="AS31">
        <f t="shared" si="6"/>
        <v>15</v>
      </c>
      <c r="AT31">
        <f t="shared" si="7"/>
        <v>15</v>
      </c>
      <c r="AU31">
        <f t="shared" si="8"/>
        <v>15</v>
      </c>
      <c r="AV31">
        <f t="shared" si="9"/>
        <v>15</v>
      </c>
      <c r="AW31" s="8">
        <f t="shared" si="10"/>
        <v>0</v>
      </c>
      <c r="AX31" s="8">
        <f t="shared" si="11"/>
        <v>0</v>
      </c>
      <c r="AY31" s="8">
        <f t="shared" si="12"/>
        <v>0</v>
      </c>
      <c r="AZ31" s="8">
        <f t="shared" si="13"/>
        <v>0</v>
      </c>
      <c r="BA31" s="8">
        <f t="shared" si="14"/>
        <v>0</v>
      </c>
    </row>
    <row r="32" spans="1:53">
      <c r="A32" s="198"/>
      <c r="B32" s="199"/>
      <c r="C32" s="14" t="s">
        <v>58</v>
      </c>
      <c r="D32" s="8">
        <f>SUMIF('4.3.2 Asset Health'!$AX$5:$AX$204,$AO32,'4.3.2 Asset Health'!AY$5:AY$204)</f>
        <v>21</v>
      </c>
      <c r="E32" s="8">
        <f>SUMIF('4.3.2 Asset Health'!$AX$5:$AX$204,$AO32,'4.3.2 Asset Health'!AZ$5:AZ$204)</f>
        <v>0</v>
      </c>
      <c r="F32" s="8">
        <f>SUMIF('4.3.2 Asset Health'!$AX$5:$AX$204,$AO32,'4.3.2 Asset Health'!BA$5:BA$204)</f>
        <v>12</v>
      </c>
      <c r="G32" s="8">
        <f>SUMIF('4.3.2 Asset Health'!$AX$5:$AX$204,$AO32,'4.3.2 Asset Health'!BB$5:BB$204)</f>
        <v>0</v>
      </c>
      <c r="H32" s="8">
        <f>SUMIF('4.3.2 Asset Health'!$AX$5:$AX$204,$AO32,'4.3.2 Asset Health'!BC$5:BC$204)</f>
        <v>0</v>
      </c>
      <c r="I32" s="18"/>
      <c r="K32" s="8">
        <f>SUMIF('4.3.2 Asset Health'!$AX$5:$AX$204,$AO32,'4.3.2 Asset Health'!BF$5:BF$204)</f>
        <v>13.8</v>
      </c>
      <c r="L32" s="8">
        <f>SUMIF('4.3.2 Asset Health'!$AX$5:$AX$204,$AO32,'4.3.2 Asset Health'!BG$5:BG$204)</f>
        <v>7.2</v>
      </c>
      <c r="M32" s="8">
        <f>SUMIF('4.3.2 Asset Health'!$AX$5:$AX$204,$AO32,'4.3.2 Asset Health'!BH$5:BH$204)</f>
        <v>7.1999999999999993</v>
      </c>
      <c r="N32" s="8">
        <f>SUMIF('4.3.2 Asset Health'!$AX$5:$AX$204,$AO32,'4.3.2 Asset Health'!BI$5:BI$204)</f>
        <v>4.8000000000000007</v>
      </c>
      <c r="O32" s="8">
        <f>SUMIF('4.3.2 Asset Health'!$AX$5:$AX$204,$AO32,'4.3.2 Asset Health'!BJ$5:BJ$204)</f>
        <v>0</v>
      </c>
      <c r="P32" s="18"/>
      <c r="R32" s="8">
        <f>SUMIF('4.3.2 Asset Health'!$AX$5:$AX$204,$AO32,'4.3.2 Asset Health'!BM$5:BM$204)</f>
        <v>21</v>
      </c>
      <c r="S32" s="8">
        <f>SUMIF('4.3.2 Asset Health'!$AX$5:$AX$204,$AO32,'4.3.2 Asset Health'!BN$5:BN$204)</f>
        <v>4.8000000000000007</v>
      </c>
      <c r="T32" s="8">
        <f>SUMIF('4.3.2 Asset Health'!$AX$5:$AX$204,$AO32,'4.3.2 Asset Health'!BO$5:BO$204)</f>
        <v>7.1999999999999993</v>
      </c>
      <c r="U32" s="8">
        <f>SUMIF('4.3.2 Asset Health'!$AX$5:$AX$204,$AO32,'4.3.2 Asset Health'!BP$5:BP$204)</f>
        <v>0</v>
      </c>
      <c r="V32" s="8">
        <f>SUMIF('4.3.2 Asset Health'!$AX$5:$AX$204,$AO32,'4.3.2 Asset Health'!BQ$5:BQ$204)</f>
        <v>0</v>
      </c>
      <c r="W32" s="18"/>
      <c r="Y32" s="8">
        <f>SUMIF('4.3.2 Asset Health'!$AX$5:$AX$204,$AO32,'4.3.2 Asset Health'!BT$5:BT$204)</f>
        <v>9</v>
      </c>
      <c r="Z32" s="8">
        <f>SUMIF('4.3.2 Asset Health'!$AX$5:$AX$204,$AO32,'4.3.2 Asset Health'!BU$5:BU$204)</f>
        <v>9.1199999999999992</v>
      </c>
      <c r="AA32" s="8">
        <f>SUMIF('4.3.2 Asset Health'!$AX$5:$AX$204,$AO32,'4.3.2 Asset Health'!BV$5:BV$204)</f>
        <v>7.2</v>
      </c>
      <c r="AB32" s="8">
        <f>SUMIF('4.3.2 Asset Health'!$AX$5:$AX$204,$AO32,'4.3.2 Asset Health'!BW$5:BW$204)</f>
        <v>7.6800000000000006</v>
      </c>
      <c r="AC32" s="8">
        <f>SUMIF('4.3.2 Asset Health'!$AX$5:$AX$204,$AO32,'4.3.2 Asset Health'!BX$5:BX$204)</f>
        <v>0</v>
      </c>
      <c r="AD32" s="18"/>
      <c r="AF32" s="8">
        <f>SUMIF('4.3.2 Asset Health'!$AX$5:$AX$204,$AO32,'4.3.2 Asset Health'!CA$5:CA$204)</f>
        <v>22.92</v>
      </c>
      <c r="AG32" s="8">
        <f>SUMIF('4.3.2 Asset Health'!$AX$5:$AX$204,$AO32,'4.3.2 Asset Health'!CB$5:CB$204)</f>
        <v>5.76</v>
      </c>
      <c r="AH32" s="8">
        <f>SUMIF('4.3.2 Asset Health'!$AX$5:$AX$204,$AO32,'4.3.2 Asset Health'!CC$5:CC$204)</f>
        <v>4.3199999999999994</v>
      </c>
      <c r="AI32" s="8">
        <f>SUMIF('4.3.2 Asset Health'!$AX$5:$AX$204,$AO32,'4.3.2 Asset Health'!CD$5:CD$204)</f>
        <v>0</v>
      </c>
      <c r="AJ32" s="8">
        <f>SUMIF('4.3.2 Asset Health'!$AX$5:$AX$204,$AO32,'4.3.2 Asset Health'!CE$5:CE$204)</f>
        <v>0</v>
      </c>
      <c r="AK32" s="18"/>
      <c r="AM32" s="17" t="str">
        <f t="shared" si="15"/>
        <v>NTS Offtakes</v>
      </c>
      <c r="AN32" s="17" t="str">
        <f t="shared" si="16"/>
        <v>Buildings (no.’s)</v>
      </c>
      <c r="AO32" s="17" t="str">
        <f t="shared" si="2"/>
        <v>NTS OfftakesBuildings (no.’s)</v>
      </c>
      <c r="AP32" s="16" t="str">
        <f t="shared" si="3"/>
        <v>NTS Offtakes-Buildings (no.’s)</v>
      </c>
      <c r="AQ32">
        <f t="shared" si="4"/>
        <v>33</v>
      </c>
      <c r="AR32">
        <f t="shared" si="5"/>
        <v>33</v>
      </c>
      <c r="AS32">
        <f t="shared" si="6"/>
        <v>33</v>
      </c>
      <c r="AT32">
        <f t="shared" si="7"/>
        <v>33</v>
      </c>
      <c r="AU32">
        <f t="shared" si="8"/>
        <v>33</v>
      </c>
      <c r="AV32">
        <f t="shared" si="9"/>
        <v>33</v>
      </c>
      <c r="AW32" s="8">
        <f t="shared" si="10"/>
        <v>0</v>
      </c>
      <c r="AX32" s="8">
        <f t="shared" si="11"/>
        <v>0</v>
      </c>
      <c r="AY32" s="8">
        <f t="shared" si="12"/>
        <v>0</v>
      </c>
      <c r="AZ32" s="8">
        <f t="shared" si="13"/>
        <v>0</v>
      </c>
      <c r="BA32" s="8">
        <f t="shared" si="14"/>
        <v>0</v>
      </c>
    </row>
    <row r="33" spans="1:53">
      <c r="A33" s="198"/>
      <c r="B33" s="199"/>
      <c r="C33" s="14" t="s">
        <v>59</v>
      </c>
      <c r="D33" s="8">
        <f>SUMIF('4.3.2 Asset Health'!$AX$5:$AX$204,$AO33,'4.3.2 Asset Health'!AY$5:AY$204)</f>
        <v>7</v>
      </c>
      <c r="E33" s="8">
        <f>SUMIF('4.3.2 Asset Health'!$AX$5:$AX$204,$AO33,'4.3.2 Asset Health'!AZ$5:AZ$204)</f>
        <v>0</v>
      </c>
      <c r="F33" s="8">
        <f>SUMIF('4.3.2 Asset Health'!$AX$5:$AX$204,$AO33,'4.3.2 Asset Health'!BA$5:BA$204)</f>
        <v>4</v>
      </c>
      <c r="G33" s="8">
        <f>SUMIF('4.3.2 Asset Health'!$AX$5:$AX$204,$AO33,'4.3.2 Asset Health'!BB$5:BB$204)</f>
        <v>0</v>
      </c>
      <c r="H33" s="8">
        <f>SUMIF('4.3.2 Asset Health'!$AX$5:$AX$204,$AO33,'4.3.2 Asset Health'!BC$5:BC$204)</f>
        <v>0</v>
      </c>
      <c r="I33" s="18"/>
      <c r="K33" s="8">
        <f>SUMIF('4.3.2 Asset Health'!$AX$5:$AX$204,$AO33,'4.3.2 Asset Health'!BF$5:BF$204)</f>
        <v>4.5999999999999996</v>
      </c>
      <c r="L33" s="8">
        <f>SUMIF('4.3.2 Asset Health'!$AX$5:$AX$204,$AO33,'4.3.2 Asset Health'!BG$5:BG$204)</f>
        <v>2.4000000000000004</v>
      </c>
      <c r="M33" s="8">
        <f>SUMIF('4.3.2 Asset Health'!$AX$5:$AX$204,$AO33,'4.3.2 Asset Health'!BH$5:BH$204)</f>
        <v>2.4</v>
      </c>
      <c r="N33" s="8">
        <f>SUMIF('4.3.2 Asset Health'!$AX$5:$AX$204,$AO33,'4.3.2 Asset Health'!BI$5:BI$204)</f>
        <v>1.6</v>
      </c>
      <c r="O33" s="8">
        <f>SUMIF('4.3.2 Asset Health'!$AX$5:$AX$204,$AO33,'4.3.2 Asset Health'!BJ$5:BJ$204)</f>
        <v>0</v>
      </c>
      <c r="P33" s="18"/>
      <c r="R33" s="8">
        <f>SUMIF('4.3.2 Asset Health'!$AX$5:$AX$204,$AO33,'4.3.2 Asset Health'!BM$5:BM$204)</f>
        <v>7</v>
      </c>
      <c r="S33" s="8">
        <f>SUMIF('4.3.2 Asset Health'!$AX$5:$AX$204,$AO33,'4.3.2 Asset Health'!BN$5:BN$204)</f>
        <v>1.6</v>
      </c>
      <c r="T33" s="8">
        <f>SUMIF('4.3.2 Asset Health'!$AX$5:$AX$204,$AO33,'4.3.2 Asset Health'!BO$5:BO$204)</f>
        <v>2.4</v>
      </c>
      <c r="U33" s="8">
        <f>SUMIF('4.3.2 Asset Health'!$AX$5:$AX$204,$AO33,'4.3.2 Asset Health'!BP$5:BP$204)</f>
        <v>0</v>
      </c>
      <c r="V33" s="8">
        <f>SUMIF('4.3.2 Asset Health'!$AX$5:$AX$204,$AO33,'4.3.2 Asset Health'!BQ$5:BQ$204)</f>
        <v>0</v>
      </c>
      <c r="W33" s="18"/>
      <c r="Y33" s="8">
        <f>SUMIF('4.3.2 Asset Health'!$AX$5:$AX$204,$AO33,'4.3.2 Asset Health'!BT$5:BT$204)</f>
        <v>3</v>
      </c>
      <c r="Z33" s="8">
        <f>SUMIF('4.3.2 Asset Health'!$AX$5:$AX$204,$AO33,'4.3.2 Asset Health'!BU$5:BU$204)</f>
        <v>3.04</v>
      </c>
      <c r="AA33" s="8">
        <f>SUMIF('4.3.2 Asset Health'!$AX$5:$AX$204,$AO33,'4.3.2 Asset Health'!BV$5:BV$204)</f>
        <v>2.4000000000000004</v>
      </c>
      <c r="AB33" s="8">
        <f>SUMIF('4.3.2 Asset Health'!$AX$5:$AX$204,$AO33,'4.3.2 Asset Health'!BW$5:BW$204)</f>
        <v>2.56</v>
      </c>
      <c r="AC33" s="8">
        <f>SUMIF('4.3.2 Asset Health'!$AX$5:$AX$204,$AO33,'4.3.2 Asset Health'!BX$5:BX$204)</f>
        <v>0</v>
      </c>
      <c r="AD33" s="18"/>
      <c r="AF33" s="8">
        <f>SUMIF('4.3.2 Asset Health'!$AX$5:$AX$204,$AO33,'4.3.2 Asset Health'!CA$5:CA$204)</f>
        <v>7.6400000000000006</v>
      </c>
      <c r="AG33" s="8">
        <f>SUMIF('4.3.2 Asset Health'!$AX$5:$AX$204,$AO33,'4.3.2 Asset Health'!CB$5:CB$204)</f>
        <v>1.92</v>
      </c>
      <c r="AH33" s="8">
        <f>SUMIF('4.3.2 Asset Health'!$AX$5:$AX$204,$AO33,'4.3.2 Asset Health'!CC$5:CC$204)</f>
        <v>1.44</v>
      </c>
      <c r="AI33" s="8">
        <f>SUMIF('4.3.2 Asset Health'!$AX$5:$AX$204,$AO33,'4.3.2 Asset Health'!CD$5:CD$204)</f>
        <v>0</v>
      </c>
      <c r="AJ33" s="8">
        <f>SUMIF('4.3.2 Asset Health'!$AX$5:$AX$204,$AO33,'4.3.2 Asset Health'!CE$5:CE$204)</f>
        <v>0</v>
      </c>
      <c r="AK33" s="18"/>
      <c r="AM33" s="17" t="str">
        <f t="shared" si="15"/>
        <v>NTS Offtakes</v>
      </c>
      <c r="AN33" s="17" t="str">
        <f t="shared" si="16"/>
        <v>Fences (no’s  -Inc Security)</v>
      </c>
      <c r="AO33" s="17" t="str">
        <f t="shared" si="2"/>
        <v>NTS OfftakesFences (no’s  -Inc Security)</v>
      </c>
      <c r="AP33" s="16" t="str">
        <f t="shared" si="3"/>
        <v>NTS Offtakes-Fences (no’s  -Inc Security)</v>
      </c>
      <c r="AQ33">
        <f t="shared" si="4"/>
        <v>11</v>
      </c>
      <c r="AR33">
        <f t="shared" si="5"/>
        <v>11</v>
      </c>
      <c r="AS33">
        <f t="shared" si="6"/>
        <v>11</v>
      </c>
      <c r="AT33">
        <f t="shared" si="7"/>
        <v>11.000000000000002</v>
      </c>
      <c r="AU33">
        <f t="shared" si="8"/>
        <v>11</v>
      </c>
      <c r="AV33">
        <f t="shared" si="9"/>
        <v>11.000000000000002</v>
      </c>
      <c r="AW33" s="8">
        <f t="shared" si="10"/>
        <v>0</v>
      </c>
      <c r="AX33" s="8">
        <f t="shared" si="11"/>
        <v>0</v>
      </c>
      <c r="AY33" s="8">
        <f t="shared" si="12"/>
        <v>0</v>
      </c>
      <c r="AZ33" s="8">
        <f t="shared" si="13"/>
        <v>0</v>
      </c>
      <c r="BA33" s="8">
        <f t="shared" si="14"/>
        <v>0</v>
      </c>
    </row>
    <row r="34" spans="1:53">
      <c r="A34" s="198"/>
      <c r="B34" s="199"/>
      <c r="C34" s="14" t="s">
        <v>60</v>
      </c>
      <c r="D34" s="8">
        <f>SUMIF('4.3.2 Asset Health'!$AX$5:$AX$204,$AO34,'4.3.2 Asset Health'!AY$5:AY$204)</f>
        <v>10</v>
      </c>
      <c r="E34" s="8">
        <f>SUMIF('4.3.2 Asset Health'!$AX$5:$AX$204,$AO34,'4.3.2 Asset Health'!AZ$5:AZ$204)</f>
        <v>0</v>
      </c>
      <c r="F34" s="8">
        <f>SUMIF('4.3.2 Asset Health'!$AX$5:$AX$204,$AO34,'4.3.2 Asset Health'!BA$5:BA$204)</f>
        <v>1</v>
      </c>
      <c r="G34" s="8">
        <f>SUMIF('4.3.2 Asset Health'!$AX$5:$AX$204,$AO34,'4.3.2 Asset Health'!BB$5:BB$204)</f>
        <v>0</v>
      </c>
      <c r="H34" s="8">
        <f>SUMIF('4.3.2 Asset Health'!$AX$5:$AX$204,$AO34,'4.3.2 Asset Health'!BC$5:BC$204)</f>
        <v>0</v>
      </c>
      <c r="I34" s="18"/>
      <c r="K34" s="8">
        <f>SUMIF('4.3.2 Asset Health'!$AX$5:$AX$204,$AO34,'4.3.2 Asset Health'!BF$5:BF$204)</f>
        <v>6</v>
      </c>
      <c r="L34" s="8">
        <f>SUMIF('4.3.2 Asset Health'!$AX$5:$AX$204,$AO34,'4.3.2 Asset Health'!BG$5:BG$204)</f>
        <v>4</v>
      </c>
      <c r="M34" s="8">
        <f>SUMIF('4.3.2 Asset Health'!$AX$5:$AX$204,$AO34,'4.3.2 Asset Health'!BH$5:BH$204)</f>
        <v>0.6</v>
      </c>
      <c r="N34" s="8">
        <f>SUMIF('4.3.2 Asset Health'!$AX$5:$AX$204,$AO34,'4.3.2 Asset Health'!BI$5:BI$204)</f>
        <v>0.4</v>
      </c>
      <c r="O34" s="8">
        <f>SUMIF('4.3.2 Asset Health'!$AX$5:$AX$204,$AO34,'4.3.2 Asset Health'!BJ$5:BJ$204)</f>
        <v>0</v>
      </c>
      <c r="P34" s="18"/>
      <c r="R34" s="8">
        <f>SUMIF('4.3.2 Asset Health'!$AX$5:$AX$204,$AO34,'4.3.2 Asset Health'!BM$5:BM$204)</f>
        <v>10</v>
      </c>
      <c r="S34" s="8">
        <f>SUMIF('4.3.2 Asset Health'!$AX$5:$AX$204,$AO34,'4.3.2 Asset Health'!BN$5:BN$204)</f>
        <v>0.4</v>
      </c>
      <c r="T34" s="8">
        <f>SUMIF('4.3.2 Asset Health'!$AX$5:$AX$204,$AO34,'4.3.2 Asset Health'!BO$5:BO$204)</f>
        <v>0.6</v>
      </c>
      <c r="U34" s="8">
        <f>SUMIF('4.3.2 Asset Health'!$AX$5:$AX$204,$AO34,'4.3.2 Asset Health'!BP$5:BP$204)</f>
        <v>0</v>
      </c>
      <c r="V34" s="8">
        <f>SUMIF('4.3.2 Asset Health'!$AX$5:$AX$204,$AO34,'4.3.2 Asset Health'!BQ$5:BQ$204)</f>
        <v>0</v>
      </c>
      <c r="W34" s="18"/>
      <c r="Y34" s="8">
        <f>SUMIF('4.3.2 Asset Health'!$AX$5:$AX$204,$AO34,'4.3.2 Asset Health'!BT$5:BT$204)</f>
        <v>3.5999999999999996</v>
      </c>
      <c r="Z34" s="8">
        <f>SUMIF('4.3.2 Asset Health'!$AX$5:$AX$204,$AO34,'4.3.2 Asset Health'!BU$5:BU$204)</f>
        <v>4.8000000000000007</v>
      </c>
      <c r="AA34" s="8">
        <f>SUMIF('4.3.2 Asset Health'!$AX$5:$AX$204,$AO34,'4.3.2 Asset Health'!BV$5:BV$204)</f>
        <v>1.9600000000000002</v>
      </c>
      <c r="AB34" s="8">
        <f>SUMIF('4.3.2 Asset Health'!$AX$5:$AX$204,$AO34,'4.3.2 Asset Health'!BW$5:BW$204)</f>
        <v>0.64</v>
      </c>
      <c r="AC34" s="8">
        <f>SUMIF('4.3.2 Asset Health'!$AX$5:$AX$204,$AO34,'4.3.2 Asset Health'!BX$5:BX$204)</f>
        <v>0</v>
      </c>
      <c r="AD34" s="18"/>
      <c r="AF34" s="8">
        <f>SUMIF('4.3.2 Asset Health'!$AX$5:$AX$204,$AO34,'4.3.2 Asset Health'!CA$5:CA$204)</f>
        <v>10.16</v>
      </c>
      <c r="AG34" s="8">
        <f>SUMIF('4.3.2 Asset Health'!$AX$5:$AX$204,$AO34,'4.3.2 Asset Health'!CB$5:CB$204)</f>
        <v>0.48</v>
      </c>
      <c r="AH34" s="8">
        <f>SUMIF('4.3.2 Asset Health'!$AX$5:$AX$204,$AO34,'4.3.2 Asset Health'!CC$5:CC$204)</f>
        <v>0.36</v>
      </c>
      <c r="AI34" s="8">
        <f>SUMIF('4.3.2 Asset Health'!$AX$5:$AX$204,$AO34,'4.3.2 Asset Health'!CD$5:CD$204)</f>
        <v>0</v>
      </c>
      <c r="AJ34" s="8">
        <f>SUMIF('4.3.2 Asset Health'!$AX$5:$AX$204,$AO34,'4.3.2 Asset Health'!CE$5:CE$204)</f>
        <v>0</v>
      </c>
      <c r="AK34" s="18"/>
      <c r="AM34" s="17" t="str">
        <f t="shared" si="15"/>
        <v>NTS Offtakes</v>
      </c>
      <c r="AN34" s="17" t="str">
        <f t="shared" si="16"/>
        <v>Electrical System</v>
      </c>
      <c r="AO34" s="17" t="str">
        <f t="shared" si="2"/>
        <v>NTS OfftakesElectrical System</v>
      </c>
      <c r="AP34" s="16" t="str">
        <f t="shared" si="3"/>
        <v>NTS Offtakes-Electrical System</v>
      </c>
      <c r="AQ34">
        <f t="shared" si="4"/>
        <v>11</v>
      </c>
      <c r="AR34">
        <f t="shared" si="5"/>
        <v>11</v>
      </c>
      <c r="AS34">
        <f t="shared" si="6"/>
        <v>11</v>
      </c>
      <c r="AT34">
        <f t="shared" si="7"/>
        <v>11.000000000000002</v>
      </c>
      <c r="AU34">
        <f t="shared" si="8"/>
        <v>11</v>
      </c>
      <c r="AV34">
        <f t="shared" si="9"/>
        <v>11.000000000000002</v>
      </c>
      <c r="AW34" s="8">
        <f t="shared" si="10"/>
        <v>0</v>
      </c>
      <c r="AX34" s="8">
        <f t="shared" si="11"/>
        <v>0</v>
      </c>
      <c r="AY34" s="8">
        <f t="shared" si="12"/>
        <v>0</v>
      </c>
      <c r="AZ34" s="8">
        <f t="shared" si="13"/>
        <v>0</v>
      </c>
      <c r="BA34" s="8">
        <f t="shared" si="14"/>
        <v>0</v>
      </c>
    </row>
    <row r="35" spans="1:53">
      <c r="A35" s="198"/>
      <c r="B35" s="199"/>
      <c r="C35" s="14" t="s">
        <v>61</v>
      </c>
      <c r="D35" s="8">
        <f>SUMIF('4.3.2 Asset Health'!$AX$5:$AX$204,$AO35,'4.3.2 Asset Health'!AY$5:AY$204)</f>
        <v>34</v>
      </c>
      <c r="E35" s="8">
        <f>SUMIF('4.3.2 Asset Health'!$AX$5:$AX$204,$AO35,'4.3.2 Asset Health'!AZ$5:AZ$204)</f>
        <v>0</v>
      </c>
      <c r="F35" s="8">
        <f>SUMIF('4.3.2 Asset Health'!$AX$5:$AX$204,$AO35,'4.3.2 Asset Health'!BA$5:BA$204)</f>
        <v>0</v>
      </c>
      <c r="G35" s="8">
        <f>SUMIF('4.3.2 Asset Health'!$AX$5:$AX$204,$AO35,'4.3.2 Asset Health'!BB$5:BB$204)</f>
        <v>0</v>
      </c>
      <c r="H35" s="8">
        <f>SUMIF('4.3.2 Asset Health'!$AX$5:$AX$204,$AO35,'4.3.2 Asset Health'!BC$5:BC$204)</f>
        <v>0</v>
      </c>
      <c r="I35" s="18"/>
      <c r="K35" s="8">
        <f>SUMIF('4.3.2 Asset Health'!$AX$5:$AX$204,$AO35,'4.3.2 Asset Health'!BF$5:BF$204)</f>
        <v>22</v>
      </c>
      <c r="L35" s="8">
        <f>SUMIF('4.3.2 Asset Health'!$AX$5:$AX$204,$AO35,'4.3.2 Asset Health'!BG$5:BG$204)</f>
        <v>12</v>
      </c>
      <c r="M35" s="8">
        <f>SUMIF('4.3.2 Asset Health'!$AX$5:$AX$204,$AO35,'4.3.2 Asset Health'!BH$5:BH$204)</f>
        <v>0</v>
      </c>
      <c r="N35" s="8">
        <f>SUMIF('4.3.2 Asset Health'!$AX$5:$AX$204,$AO35,'4.3.2 Asset Health'!BI$5:BI$204)</f>
        <v>0</v>
      </c>
      <c r="O35" s="8">
        <f>SUMIF('4.3.2 Asset Health'!$AX$5:$AX$204,$AO35,'4.3.2 Asset Health'!BJ$5:BJ$204)</f>
        <v>0</v>
      </c>
      <c r="P35" s="18"/>
      <c r="R35" s="8">
        <f>SUMIF('4.3.2 Asset Health'!$AX$5:$AX$204,$AO35,'4.3.2 Asset Health'!BM$5:BM$204)</f>
        <v>34</v>
      </c>
      <c r="S35" s="8">
        <f>SUMIF('4.3.2 Asset Health'!$AX$5:$AX$204,$AO35,'4.3.2 Asset Health'!BN$5:BN$204)</f>
        <v>0</v>
      </c>
      <c r="T35" s="8">
        <f>SUMIF('4.3.2 Asset Health'!$AX$5:$AX$204,$AO35,'4.3.2 Asset Health'!BO$5:BO$204)</f>
        <v>0</v>
      </c>
      <c r="U35" s="8">
        <f>SUMIF('4.3.2 Asset Health'!$AX$5:$AX$204,$AO35,'4.3.2 Asset Health'!BP$5:BP$204)</f>
        <v>0</v>
      </c>
      <c r="V35" s="8">
        <f>SUMIF('4.3.2 Asset Health'!$AX$5:$AX$204,$AO35,'4.3.2 Asset Health'!BQ$5:BQ$204)</f>
        <v>0</v>
      </c>
      <c r="W35" s="18"/>
      <c r="Y35" s="8">
        <f>SUMIF('4.3.2 Asset Health'!$AX$5:$AX$204,$AO35,'4.3.2 Asset Health'!BT$5:BT$204)</f>
        <v>14.160000000000002</v>
      </c>
      <c r="Z35" s="8">
        <f>SUMIF('4.3.2 Asset Health'!$AX$5:$AX$204,$AO35,'4.3.2 Asset Health'!BU$5:BU$204)</f>
        <v>15.04</v>
      </c>
      <c r="AA35" s="8">
        <f>SUMIF('4.3.2 Asset Health'!$AX$5:$AX$204,$AO35,'4.3.2 Asset Health'!BV$5:BV$204)</f>
        <v>4.8000000000000007</v>
      </c>
      <c r="AB35" s="8">
        <f>SUMIF('4.3.2 Asset Health'!$AX$5:$AX$204,$AO35,'4.3.2 Asset Health'!BW$5:BW$204)</f>
        <v>0</v>
      </c>
      <c r="AC35" s="8">
        <f>SUMIF('4.3.2 Asset Health'!$AX$5:$AX$204,$AO35,'4.3.2 Asset Health'!BX$5:BX$204)</f>
        <v>0</v>
      </c>
      <c r="AD35" s="18"/>
      <c r="AF35" s="8">
        <f>SUMIF('4.3.2 Asset Health'!$AX$5:$AX$204,$AO35,'4.3.2 Asset Health'!CA$5:CA$204)</f>
        <v>34</v>
      </c>
      <c r="AG35" s="8">
        <f>SUMIF('4.3.2 Asset Health'!$AX$5:$AX$204,$AO35,'4.3.2 Asset Health'!CB$5:CB$204)</f>
        <v>0</v>
      </c>
      <c r="AH35" s="8">
        <f>SUMIF('4.3.2 Asset Health'!$AX$5:$AX$204,$AO35,'4.3.2 Asset Health'!CC$5:CC$204)</f>
        <v>0</v>
      </c>
      <c r="AI35" s="8">
        <f>SUMIF('4.3.2 Asset Health'!$AX$5:$AX$204,$AO35,'4.3.2 Asset Health'!CD$5:CD$204)</f>
        <v>0</v>
      </c>
      <c r="AJ35" s="8">
        <f>SUMIF('4.3.2 Asset Health'!$AX$5:$AX$204,$AO35,'4.3.2 Asset Health'!CE$5:CE$204)</f>
        <v>0</v>
      </c>
      <c r="AK35" s="18"/>
      <c r="AM35" s="17" t="str">
        <f t="shared" si="15"/>
        <v>NTS Offtakes</v>
      </c>
      <c r="AN35" s="17" t="str">
        <f t="shared" si="16"/>
        <v>Instrumentation System</v>
      </c>
      <c r="AO35" s="17" t="str">
        <f t="shared" si="2"/>
        <v>NTS OfftakesInstrumentation System</v>
      </c>
      <c r="AP35" s="16" t="str">
        <f t="shared" si="3"/>
        <v>NTS Offtakes-Instrumentation System</v>
      </c>
      <c r="AQ35">
        <f t="shared" si="4"/>
        <v>34</v>
      </c>
      <c r="AR35">
        <f t="shared" si="5"/>
        <v>34</v>
      </c>
      <c r="AS35">
        <f t="shared" si="6"/>
        <v>34</v>
      </c>
      <c r="AT35">
        <f t="shared" si="7"/>
        <v>34</v>
      </c>
      <c r="AU35">
        <f t="shared" si="8"/>
        <v>34</v>
      </c>
      <c r="AV35">
        <f t="shared" si="9"/>
        <v>34</v>
      </c>
      <c r="AW35" s="8">
        <f t="shared" si="10"/>
        <v>0</v>
      </c>
      <c r="AX35" s="8">
        <f t="shared" si="11"/>
        <v>0</v>
      </c>
      <c r="AY35" s="8">
        <f t="shared" si="12"/>
        <v>0</v>
      </c>
      <c r="AZ35" s="8">
        <f t="shared" si="13"/>
        <v>0</v>
      </c>
      <c r="BA35" s="8">
        <f t="shared" si="14"/>
        <v>0</v>
      </c>
    </row>
    <row r="36" spans="1:53">
      <c r="A36" s="198">
        <v>23</v>
      </c>
      <c r="B36" s="199" t="s">
        <v>27</v>
      </c>
      <c r="C36" s="14" t="s">
        <v>52</v>
      </c>
      <c r="D36" s="8">
        <f>SUMIF('4.3.2 Asset Health'!$AX$5:$AX$204,$AO36,'4.3.2 Asset Health'!AY$5:AY$204)</f>
        <v>1</v>
      </c>
      <c r="E36" s="8">
        <f>SUMIF('4.3.2 Asset Health'!$AX$5:$AX$204,$AO36,'4.3.2 Asset Health'!AZ$5:AZ$204)</f>
        <v>34</v>
      </c>
      <c r="F36" s="8">
        <f>SUMIF('4.3.2 Asset Health'!$AX$5:$AX$204,$AO36,'4.3.2 Asset Health'!BA$5:BA$204)</f>
        <v>56</v>
      </c>
      <c r="G36" s="8">
        <f>SUMIF('4.3.2 Asset Health'!$AX$5:$AX$204,$AO36,'4.3.2 Asset Health'!BB$5:BB$204)</f>
        <v>57</v>
      </c>
      <c r="H36" s="8">
        <f>SUMIF('4.3.2 Asset Health'!$AX$5:$AX$204,$AO36,'4.3.2 Asset Health'!BC$5:BC$204)</f>
        <v>0</v>
      </c>
      <c r="I36" s="18"/>
      <c r="K36" s="8">
        <f>SUMIF('4.3.2 Asset Health'!$AX$5:$AX$204,$AO36,'4.3.2 Asset Health'!BF$5:BF$204)</f>
        <v>0.6</v>
      </c>
      <c r="L36" s="8">
        <f>SUMIF('4.3.2 Asset Health'!$AX$5:$AX$204,$AO36,'4.3.2 Asset Health'!BG$5:BG$204)</f>
        <v>20.799999999999997</v>
      </c>
      <c r="M36" s="8">
        <f>SUMIF('4.3.2 Asset Health'!$AX$5:$AX$204,$AO36,'4.3.2 Asset Health'!BH$5:BH$204)</f>
        <v>47.199999999999996</v>
      </c>
      <c r="N36" s="8">
        <f>SUMIF('4.3.2 Asset Health'!$AX$5:$AX$204,$AO36,'4.3.2 Asset Health'!BI$5:BI$204)</f>
        <v>56.600000000000009</v>
      </c>
      <c r="O36" s="8">
        <f>SUMIF('4.3.2 Asset Health'!$AX$5:$AX$204,$AO36,'4.3.2 Asset Health'!BJ$5:BJ$204)</f>
        <v>22.8</v>
      </c>
      <c r="P36" s="18"/>
      <c r="R36" s="8">
        <f>SUMIF('4.3.2 Asset Health'!$AX$5:$AX$204,$AO36,'4.3.2 Asset Health'!BM$5:BM$204)</f>
        <v>1</v>
      </c>
      <c r="S36" s="8">
        <f>SUMIF('4.3.2 Asset Health'!$AX$5:$AX$204,$AO36,'4.3.2 Asset Health'!BN$5:BN$204)</f>
        <v>56.400000000000006</v>
      </c>
      <c r="T36" s="8">
        <f>SUMIF('4.3.2 Asset Health'!$AX$5:$AX$204,$AO36,'4.3.2 Asset Health'!BO$5:BO$204)</f>
        <v>56.399999999999991</v>
      </c>
      <c r="U36" s="8">
        <f>SUMIF('4.3.2 Asset Health'!$AX$5:$AX$204,$AO36,'4.3.2 Asset Health'!BP$5:BP$204)</f>
        <v>34.200000000000003</v>
      </c>
      <c r="V36" s="8">
        <f>SUMIF('4.3.2 Asset Health'!$AX$5:$AX$204,$AO36,'4.3.2 Asset Health'!BQ$5:BQ$204)</f>
        <v>0</v>
      </c>
      <c r="W36" s="18"/>
      <c r="Y36" s="8">
        <f>SUMIF('4.3.2 Asset Health'!$AX$5:$AX$204,$AO36,'4.3.2 Asset Health'!BT$5:BT$204)</f>
        <v>0.36</v>
      </c>
      <c r="Z36" s="8">
        <f>SUMIF('4.3.2 Asset Health'!$AX$5:$AX$204,$AO36,'4.3.2 Asset Health'!BU$5:BU$204)</f>
        <v>12.719999999999999</v>
      </c>
      <c r="AA36" s="8">
        <f>SUMIF('4.3.2 Asset Health'!$AX$5:$AX$204,$AO36,'4.3.2 Asset Health'!BV$5:BV$204)</f>
        <v>36.639999999999993</v>
      </c>
      <c r="AB36" s="8">
        <f>SUMIF('4.3.2 Asset Health'!$AX$5:$AX$204,$AO36,'4.3.2 Asset Health'!BW$5:BW$204)</f>
        <v>61.800000000000004</v>
      </c>
      <c r="AC36" s="8">
        <f>SUMIF('4.3.2 Asset Health'!$AX$5:$AX$204,$AO36,'4.3.2 Asset Health'!BX$5:BX$204)</f>
        <v>36.480000000000004</v>
      </c>
      <c r="AD36" s="18"/>
      <c r="AF36" s="8">
        <f>SUMIF('4.3.2 Asset Health'!$AX$5:$AX$204,$AO36,'4.3.2 Asset Health'!CA$5:CA$204)</f>
        <v>9.9600000000000009</v>
      </c>
      <c r="AG36" s="8">
        <f>SUMIF('4.3.2 Asset Health'!$AX$5:$AX$204,$AO36,'4.3.2 Asset Health'!CB$5:CB$204)</f>
        <v>70</v>
      </c>
      <c r="AH36" s="8">
        <f>SUMIF('4.3.2 Asset Health'!$AX$5:$AX$204,$AO36,'4.3.2 Asset Health'!CC$5:CC$204)</f>
        <v>47.519999999999996</v>
      </c>
      <c r="AI36" s="8">
        <f>SUMIF('4.3.2 Asset Health'!$AX$5:$AX$204,$AO36,'4.3.2 Asset Health'!CD$5:CD$204)</f>
        <v>20.520000000000003</v>
      </c>
      <c r="AJ36" s="8">
        <f>SUMIF('4.3.2 Asset Health'!$AX$5:$AX$204,$AO36,'4.3.2 Asset Health'!CE$5:CE$204)</f>
        <v>0</v>
      </c>
      <c r="AK36" s="18"/>
      <c r="AM36" s="17" t="str">
        <f t="shared" ref="AM36:AM47" si="17">IF(ISBLANK(B36),AM35,B36)</f>
        <v>PRSs</v>
      </c>
      <c r="AN36" s="17" t="str">
        <f t="shared" ref="AN36:AN47" si="18">IF(ISBLANK(C36),AN35,C36)</f>
        <v>Regulators System</v>
      </c>
      <c r="AO36" s="17" t="str">
        <f t="shared" si="2"/>
        <v>PRSsRegulators System</v>
      </c>
      <c r="AP36" s="16" t="str">
        <f t="shared" si="3"/>
        <v>PRSs-Regulators System</v>
      </c>
      <c r="AQ36">
        <f t="shared" si="4"/>
        <v>148</v>
      </c>
      <c r="AR36">
        <f t="shared" si="5"/>
        <v>148</v>
      </c>
      <c r="AS36">
        <f t="shared" si="6"/>
        <v>148</v>
      </c>
      <c r="AT36">
        <f t="shared" si="7"/>
        <v>148</v>
      </c>
      <c r="AU36">
        <f t="shared" si="8"/>
        <v>148</v>
      </c>
      <c r="AV36">
        <f t="shared" si="9"/>
        <v>148</v>
      </c>
      <c r="AW36" s="8">
        <f t="shared" si="10"/>
        <v>0</v>
      </c>
      <c r="AX36" s="8">
        <f t="shared" si="11"/>
        <v>0</v>
      </c>
      <c r="AY36" s="8">
        <f t="shared" si="12"/>
        <v>0</v>
      </c>
      <c r="AZ36" s="8">
        <f t="shared" si="13"/>
        <v>0</v>
      </c>
      <c r="BA36" s="8">
        <f t="shared" si="14"/>
        <v>0</v>
      </c>
    </row>
    <row r="37" spans="1:53">
      <c r="A37" s="198"/>
      <c r="B37" s="199"/>
      <c r="C37" s="14" t="s">
        <v>53</v>
      </c>
      <c r="D37" s="8">
        <f>SUMIF('4.3.2 Asset Health'!$AX$5:$AX$204,$AO37,'4.3.2 Asset Health'!AY$5:AY$204)</f>
        <v>1</v>
      </c>
      <c r="E37" s="8">
        <f>SUMIF('4.3.2 Asset Health'!$AX$5:$AX$204,$AO37,'4.3.2 Asset Health'!AZ$5:AZ$204)</f>
        <v>32</v>
      </c>
      <c r="F37" s="8">
        <f>SUMIF('4.3.2 Asset Health'!$AX$5:$AX$204,$AO37,'4.3.2 Asset Health'!BA$5:BA$204)</f>
        <v>53</v>
      </c>
      <c r="G37" s="8">
        <f>SUMIF('4.3.2 Asset Health'!$AX$5:$AX$204,$AO37,'4.3.2 Asset Health'!BB$5:BB$204)</f>
        <v>55</v>
      </c>
      <c r="H37" s="8">
        <f>SUMIF('4.3.2 Asset Health'!$AX$5:$AX$204,$AO37,'4.3.2 Asset Health'!BC$5:BC$204)</f>
        <v>0</v>
      </c>
      <c r="I37" s="18"/>
      <c r="K37" s="8">
        <f>SUMIF('4.3.2 Asset Health'!$AX$5:$AX$204,$AO37,'4.3.2 Asset Health'!BF$5:BF$204)</f>
        <v>0.6</v>
      </c>
      <c r="L37" s="8">
        <f>SUMIF('4.3.2 Asset Health'!$AX$5:$AX$204,$AO37,'4.3.2 Asset Health'!BG$5:BG$204)</f>
        <v>19.599999999999998</v>
      </c>
      <c r="M37" s="8">
        <f>SUMIF('4.3.2 Asset Health'!$AX$5:$AX$204,$AO37,'4.3.2 Asset Health'!BH$5:BH$204)</f>
        <v>44.599999999999994</v>
      </c>
      <c r="N37" s="8">
        <f>SUMIF('4.3.2 Asset Health'!$AX$5:$AX$204,$AO37,'4.3.2 Asset Health'!BI$5:BI$204)</f>
        <v>54.2</v>
      </c>
      <c r="O37" s="8">
        <f>SUMIF('4.3.2 Asset Health'!$AX$5:$AX$204,$AO37,'4.3.2 Asset Health'!BJ$5:BJ$204)</f>
        <v>22</v>
      </c>
      <c r="P37" s="18"/>
      <c r="R37" s="8">
        <f>SUMIF('4.3.2 Asset Health'!$AX$5:$AX$204,$AO37,'4.3.2 Asset Health'!BM$5:BM$204)</f>
        <v>1</v>
      </c>
      <c r="S37" s="8">
        <f>SUMIF('4.3.2 Asset Health'!$AX$5:$AX$204,$AO37,'4.3.2 Asset Health'!BN$5:BN$204)</f>
        <v>53.2</v>
      </c>
      <c r="T37" s="8">
        <f>SUMIF('4.3.2 Asset Health'!$AX$5:$AX$204,$AO37,'4.3.2 Asset Health'!BO$5:BO$204)</f>
        <v>53.8</v>
      </c>
      <c r="U37" s="8">
        <f>SUMIF('4.3.2 Asset Health'!$AX$5:$AX$204,$AO37,'4.3.2 Asset Health'!BP$5:BP$204)</f>
        <v>33</v>
      </c>
      <c r="V37" s="8">
        <f>SUMIF('4.3.2 Asset Health'!$AX$5:$AX$204,$AO37,'4.3.2 Asset Health'!BQ$5:BQ$204)</f>
        <v>0</v>
      </c>
      <c r="W37" s="18"/>
      <c r="Y37" s="8">
        <f>SUMIF('4.3.2 Asset Health'!$AX$5:$AX$204,$AO37,'4.3.2 Asset Health'!BT$5:BT$204)</f>
        <v>0.36</v>
      </c>
      <c r="Z37" s="8">
        <f>SUMIF('4.3.2 Asset Health'!$AX$5:$AX$204,$AO37,'4.3.2 Asset Health'!BU$5:BU$204)</f>
        <v>12</v>
      </c>
      <c r="AA37" s="8">
        <f>SUMIF('4.3.2 Asset Health'!$AX$5:$AX$204,$AO37,'4.3.2 Asset Health'!BV$5:BV$204)</f>
        <v>34.599999999999994</v>
      </c>
      <c r="AB37" s="8">
        <f>SUMIF('4.3.2 Asset Health'!$AX$5:$AX$204,$AO37,'4.3.2 Asset Health'!BW$5:BW$204)</f>
        <v>58.84</v>
      </c>
      <c r="AC37" s="8">
        <f>SUMIF('4.3.2 Asset Health'!$AX$5:$AX$204,$AO37,'4.3.2 Asset Health'!BX$5:BX$204)</f>
        <v>35.200000000000003</v>
      </c>
      <c r="AD37" s="18"/>
      <c r="AF37" s="8">
        <f>SUMIF('4.3.2 Asset Health'!$AX$5:$AX$204,$AO37,'4.3.2 Asset Health'!CA$5:CA$204)</f>
        <v>9.4800000000000022</v>
      </c>
      <c r="AG37" s="8">
        <f>SUMIF('4.3.2 Asset Health'!$AX$5:$AX$204,$AO37,'4.3.2 Asset Health'!CB$5:CB$204)</f>
        <v>66.239999999999995</v>
      </c>
      <c r="AH37" s="8">
        <f>SUMIF('4.3.2 Asset Health'!$AX$5:$AX$204,$AO37,'4.3.2 Asset Health'!CC$5:CC$204)</f>
        <v>45.480000000000004</v>
      </c>
      <c r="AI37" s="8">
        <f>SUMIF('4.3.2 Asset Health'!$AX$5:$AX$204,$AO37,'4.3.2 Asset Health'!CD$5:CD$204)</f>
        <v>19.799999999999997</v>
      </c>
      <c r="AJ37" s="8">
        <f>SUMIF('4.3.2 Asset Health'!$AX$5:$AX$204,$AO37,'4.3.2 Asset Health'!CE$5:CE$204)</f>
        <v>0</v>
      </c>
      <c r="AK37" s="18"/>
      <c r="AM37" s="17" t="str">
        <f t="shared" si="17"/>
        <v>PRSs</v>
      </c>
      <c r="AN37" s="17" t="str">
        <f t="shared" si="18"/>
        <v>Slam Shut System</v>
      </c>
      <c r="AO37" s="17" t="str">
        <f t="shared" si="2"/>
        <v>PRSsSlam Shut System</v>
      </c>
      <c r="AP37" s="16" t="str">
        <f t="shared" si="3"/>
        <v>PRSs-Slam Shut System</v>
      </c>
      <c r="AQ37">
        <f t="shared" si="4"/>
        <v>141</v>
      </c>
      <c r="AR37">
        <f t="shared" si="5"/>
        <v>141</v>
      </c>
      <c r="AS37">
        <f t="shared" si="6"/>
        <v>141</v>
      </c>
      <c r="AT37">
        <f t="shared" si="7"/>
        <v>141</v>
      </c>
      <c r="AU37">
        <f t="shared" si="8"/>
        <v>141</v>
      </c>
      <c r="AV37">
        <f t="shared" si="9"/>
        <v>141</v>
      </c>
      <c r="AW37" s="8">
        <f t="shared" si="10"/>
        <v>0</v>
      </c>
      <c r="AX37" s="8">
        <f t="shared" si="11"/>
        <v>0</v>
      </c>
      <c r="AY37" s="8">
        <f t="shared" si="12"/>
        <v>0</v>
      </c>
      <c r="AZ37" s="8">
        <f t="shared" si="13"/>
        <v>0</v>
      </c>
      <c r="BA37" s="8">
        <f t="shared" si="14"/>
        <v>0</v>
      </c>
    </row>
    <row r="38" spans="1:53">
      <c r="A38" s="198"/>
      <c r="B38" s="199"/>
      <c r="C38" s="14" t="s">
        <v>54</v>
      </c>
      <c r="D38" s="8">
        <f>SUMIF('4.3.2 Asset Health'!$AX$5:$AX$204,$AO38,'4.3.2 Asset Health'!AY$5:AY$204)</f>
        <v>1</v>
      </c>
      <c r="E38" s="8">
        <f>SUMIF('4.3.2 Asset Health'!$AX$5:$AX$204,$AO38,'4.3.2 Asset Health'!AZ$5:AZ$204)</f>
        <v>5</v>
      </c>
      <c r="F38" s="8">
        <f>SUMIF('4.3.2 Asset Health'!$AX$5:$AX$204,$AO38,'4.3.2 Asset Health'!BA$5:BA$204)</f>
        <v>38</v>
      </c>
      <c r="G38" s="8">
        <f>SUMIF('4.3.2 Asset Health'!$AX$5:$AX$204,$AO38,'4.3.2 Asset Health'!BB$5:BB$204)</f>
        <v>73</v>
      </c>
      <c r="H38" s="8">
        <f>SUMIF('4.3.2 Asset Health'!$AX$5:$AX$204,$AO38,'4.3.2 Asset Health'!BC$5:BC$204)</f>
        <v>0</v>
      </c>
      <c r="I38" s="18"/>
      <c r="K38" s="8">
        <f>SUMIF('4.3.2 Asset Health'!$AX$5:$AX$204,$AO38,'4.3.2 Asset Health'!BF$5:BF$204)</f>
        <v>0.6</v>
      </c>
      <c r="L38" s="8">
        <f>SUMIF('4.3.2 Asset Health'!$AX$5:$AX$204,$AO38,'4.3.2 Asset Health'!BG$5:BG$204)</f>
        <v>3.4</v>
      </c>
      <c r="M38" s="8">
        <f>SUMIF('4.3.2 Asset Health'!$AX$5:$AX$204,$AO38,'4.3.2 Asset Health'!BH$5:BH$204)</f>
        <v>24.799999999999997</v>
      </c>
      <c r="N38" s="8">
        <f>SUMIF('4.3.2 Asset Health'!$AX$5:$AX$204,$AO38,'4.3.2 Asset Health'!BI$5:BI$204)</f>
        <v>59</v>
      </c>
      <c r="O38" s="8">
        <f>SUMIF('4.3.2 Asset Health'!$AX$5:$AX$204,$AO38,'4.3.2 Asset Health'!BJ$5:BJ$204)</f>
        <v>29.200000000000003</v>
      </c>
      <c r="P38" s="18"/>
      <c r="R38" s="8">
        <f>SUMIF('4.3.2 Asset Health'!$AX$5:$AX$204,$AO38,'4.3.2 Asset Health'!BM$5:BM$204)</f>
        <v>1</v>
      </c>
      <c r="S38" s="8">
        <f>SUMIF('4.3.2 Asset Health'!$AX$5:$AX$204,$AO38,'4.3.2 Asset Health'!BN$5:BN$204)</f>
        <v>20.200000000000003</v>
      </c>
      <c r="T38" s="8">
        <f>SUMIF('4.3.2 Asset Health'!$AX$5:$AX$204,$AO38,'4.3.2 Asset Health'!BO$5:BO$204)</f>
        <v>52</v>
      </c>
      <c r="U38" s="8">
        <f>SUMIF('4.3.2 Asset Health'!$AX$5:$AX$204,$AO38,'4.3.2 Asset Health'!BP$5:BP$204)</f>
        <v>43.8</v>
      </c>
      <c r="V38" s="8">
        <f>SUMIF('4.3.2 Asset Health'!$AX$5:$AX$204,$AO38,'4.3.2 Asset Health'!BQ$5:BQ$204)</f>
        <v>0</v>
      </c>
      <c r="W38" s="18"/>
      <c r="Y38" s="8">
        <f>SUMIF('4.3.2 Asset Health'!$AX$5:$AX$204,$AO38,'4.3.2 Asset Health'!BT$5:BT$204)</f>
        <v>0.36</v>
      </c>
      <c r="Z38" s="8">
        <f>SUMIF('4.3.2 Asset Health'!$AX$5:$AX$204,$AO38,'4.3.2 Asset Health'!BU$5:BU$204)</f>
        <v>2.2799999999999998</v>
      </c>
      <c r="AA38" s="8">
        <f>SUMIF('4.3.2 Asset Health'!$AX$5:$AX$204,$AO38,'4.3.2 Asset Health'!BV$5:BV$204)</f>
        <v>16.239999999999998</v>
      </c>
      <c r="AB38" s="8">
        <f>SUMIF('4.3.2 Asset Health'!$AX$5:$AX$204,$AO38,'4.3.2 Asset Health'!BW$5:BW$204)</f>
        <v>51.399999999999991</v>
      </c>
      <c r="AC38" s="8">
        <f>SUMIF('4.3.2 Asset Health'!$AX$5:$AX$204,$AO38,'4.3.2 Asset Health'!BX$5:BX$204)</f>
        <v>46.72</v>
      </c>
      <c r="AD38" s="18"/>
      <c r="AF38" s="8">
        <f>SUMIF('4.3.2 Asset Health'!$AX$5:$AX$204,$AO38,'4.3.2 Asset Health'!CA$5:CA$204)</f>
        <v>7.08</v>
      </c>
      <c r="AG38" s="8">
        <f>SUMIF('4.3.2 Asset Health'!$AX$5:$AX$204,$AO38,'4.3.2 Asset Health'!CB$5:CB$204)</f>
        <v>34.92</v>
      </c>
      <c r="AH38" s="8">
        <f>SUMIF('4.3.2 Asset Health'!$AX$5:$AX$204,$AO38,'4.3.2 Asset Health'!CC$5:CC$204)</f>
        <v>48.72</v>
      </c>
      <c r="AI38" s="8">
        <f>SUMIF('4.3.2 Asset Health'!$AX$5:$AX$204,$AO38,'4.3.2 Asset Health'!CD$5:CD$204)</f>
        <v>26.279999999999998</v>
      </c>
      <c r="AJ38" s="8">
        <f>SUMIF('4.3.2 Asset Health'!$AX$5:$AX$204,$AO38,'4.3.2 Asset Health'!CE$5:CE$204)</f>
        <v>0</v>
      </c>
      <c r="AK38" s="18"/>
      <c r="AM38" s="17" t="str">
        <f t="shared" si="17"/>
        <v>PRSs</v>
      </c>
      <c r="AN38" s="17" t="str">
        <f t="shared" si="18"/>
        <v>Filter System</v>
      </c>
      <c r="AO38" s="17" t="str">
        <f t="shared" si="2"/>
        <v>PRSsFilter System</v>
      </c>
      <c r="AP38" s="16" t="str">
        <f t="shared" si="3"/>
        <v>PRSs-Filter System</v>
      </c>
      <c r="AQ38">
        <f t="shared" si="4"/>
        <v>117</v>
      </c>
      <c r="AR38">
        <f t="shared" si="5"/>
        <v>117</v>
      </c>
      <c r="AS38">
        <f t="shared" si="6"/>
        <v>117</v>
      </c>
      <c r="AT38">
        <f t="shared" si="7"/>
        <v>116.99999999999999</v>
      </c>
      <c r="AU38">
        <f t="shared" si="8"/>
        <v>117</v>
      </c>
      <c r="AV38">
        <f t="shared" si="9"/>
        <v>117</v>
      </c>
      <c r="AW38" s="8">
        <f t="shared" si="10"/>
        <v>0</v>
      </c>
      <c r="AX38" s="8">
        <f t="shared" si="11"/>
        <v>0</v>
      </c>
      <c r="AY38" s="8">
        <f t="shared" si="12"/>
        <v>0</v>
      </c>
      <c r="AZ38" s="8">
        <f t="shared" si="13"/>
        <v>0</v>
      </c>
      <c r="BA38" s="8">
        <f t="shared" si="14"/>
        <v>0</v>
      </c>
    </row>
    <row r="39" spans="1:53">
      <c r="A39" s="198"/>
      <c r="B39" s="199"/>
      <c r="C39" s="14" t="s">
        <v>55</v>
      </c>
      <c r="D39" s="8">
        <f>SUMIF('4.3.2 Asset Health'!$AX$5:$AX$204,$AO39,'4.3.2 Asset Health'!AY$5:AY$204)</f>
        <v>18</v>
      </c>
      <c r="E39" s="8">
        <f>SUMIF('4.3.2 Asset Health'!$AX$5:$AX$204,$AO39,'4.3.2 Asset Health'!AZ$5:AZ$204)</f>
        <v>33</v>
      </c>
      <c r="F39" s="8">
        <f>SUMIF('4.3.2 Asset Health'!$AX$5:$AX$204,$AO39,'4.3.2 Asset Health'!BA$5:BA$204)</f>
        <v>22</v>
      </c>
      <c r="G39" s="8">
        <f>SUMIF('4.3.2 Asset Health'!$AX$5:$AX$204,$AO39,'4.3.2 Asset Health'!BB$5:BB$204)</f>
        <v>29</v>
      </c>
      <c r="H39" s="8">
        <f>SUMIF('4.3.2 Asset Health'!$AX$5:$AX$204,$AO39,'4.3.2 Asset Health'!BC$5:BC$204)</f>
        <v>0</v>
      </c>
      <c r="I39" s="18"/>
      <c r="K39" s="8">
        <f>SUMIF('4.3.2 Asset Health'!$AX$5:$AX$204,$AO39,'4.3.2 Asset Health'!BF$5:BF$204)</f>
        <v>11.6</v>
      </c>
      <c r="L39" s="8">
        <f>SUMIF('4.3.2 Asset Health'!$AX$5:$AX$204,$AO39,'4.3.2 Asset Health'!BG$5:BG$204)</f>
        <v>30.599999999999994</v>
      </c>
      <c r="M39" s="8">
        <f>SUMIF('4.3.2 Asset Health'!$AX$5:$AX$204,$AO39,'4.3.2 Asset Health'!BH$5:BH$204)</f>
        <v>22</v>
      </c>
      <c r="N39" s="8">
        <f>SUMIF('4.3.2 Asset Health'!$AX$5:$AX$204,$AO39,'4.3.2 Asset Health'!BI$5:BI$204)</f>
        <v>26.2</v>
      </c>
      <c r="O39" s="8">
        <f>SUMIF('4.3.2 Asset Health'!$AX$5:$AX$204,$AO39,'4.3.2 Asset Health'!BJ$5:BJ$204)</f>
        <v>11.600000000000001</v>
      </c>
      <c r="P39" s="18"/>
      <c r="R39" s="8">
        <f>SUMIF('4.3.2 Asset Health'!$AX$5:$AX$204,$AO39,'4.3.2 Asset Health'!BM$5:BM$204)</f>
        <v>18</v>
      </c>
      <c r="S39" s="8">
        <f>SUMIF('4.3.2 Asset Health'!$AX$5:$AX$204,$AO39,'4.3.2 Asset Health'!BN$5:BN$204)</f>
        <v>41.8</v>
      </c>
      <c r="T39" s="8">
        <f>SUMIF('4.3.2 Asset Health'!$AX$5:$AX$204,$AO39,'4.3.2 Asset Health'!BO$5:BO$204)</f>
        <v>24.8</v>
      </c>
      <c r="U39" s="8">
        <f>SUMIF('4.3.2 Asset Health'!$AX$5:$AX$204,$AO39,'4.3.2 Asset Health'!BP$5:BP$204)</f>
        <v>17.399999999999999</v>
      </c>
      <c r="V39" s="8">
        <f>SUMIF('4.3.2 Asset Health'!$AX$5:$AX$204,$AO39,'4.3.2 Asset Health'!BQ$5:BQ$204)</f>
        <v>0</v>
      </c>
      <c r="W39" s="18"/>
      <c r="Y39" s="8">
        <f>SUMIF('4.3.2 Asset Health'!$AX$5:$AX$204,$AO39,'4.3.2 Asset Health'!BT$5:BT$204)</f>
        <v>7.44</v>
      </c>
      <c r="Z39" s="8">
        <f>SUMIF('4.3.2 Asset Health'!$AX$5:$AX$204,$AO39,'4.3.2 Asset Health'!BU$5:BU$204)</f>
        <v>25.16</v>
      </c>
      <c r="AA39" s="8">
        <f>SUMIF('4.3.2 Asset Health'!$AX$5:$AX$204,$AO39,'4.3.2 Asset Health'!BV$5:BV$204)</f>
        <v>22.8</v>
      </c>
      <c r="AB39" s="8">
        <f>SUMIF('4.3.2 Asset Health'!$AX$5:$AX$204,$AO39,'4.3.2 Asset Health'!BW$5:BW$204)</f>
        <v>28.04</v>
      </c>
      <c r="AC39" s="8">
        <f>SUMIF('4.3.2 Asset Health'!$AX$5:$AX$204,$AO39,'4.3.2 Asset Health'!BX$5:BX$204)</f>
        <v>18.560000000000002</v>
      </c>
      <c r="AD39" s="18"/>
      <c r="AF39" s="8">
        <f>SUMIF('4.3.2 Asset Health'!$AX$5:$AX$204,$AO39,'4.3.2 Asset Health'!CA$5:CA$204)</f>
        <v>21.520000000000003</v>
      </c>
      <c r="AG39" s="8">
        <f>SUMIF('4.3.2 Asset Health'!$AX$5:$AX$204,$AO39,'4.3.2 Asset Health'!CB$5:CB$204)</f>
        <v>48.2</v>
      </c>
      <c r="AH39" s="8">
        <f>SUMIF('4.3.2 Asset Health'!$AX$5:$AX$204,$AO39,'4.3.2 Asset Health'!CC$5:CC$204)</f>
        <v>21.84</v>
      </c>
      <c r="AI39" s="8">
        <f>SUMIF('4.3.2 Asset Health'!$AX$5:$AX$204,$AO39,'4.3.2 Asset Health'!CD$5:CD$204)</f>
        <v>10.439999999999998</v>
      </c>
      <c r="AJ39" s="8">
        <f>SUMIF('4.3.2 Asset Health'!$AX$5:$AX$204,$AO39,'4.3.2 Asset Health'!CE$5:CE$204)</f>
        <v>0</v>
      </c>
      <c r="AK39" s="18"/>
      <c r="AM39" s="17" t="str">
        <f t="shared" si="17"/>
        <v>PRSs</v>
      </c>
      <c r="AN39" s="17" t="str">
        <f t="shared" si="18"/>
        <v>Pre-heating System</v>
      </c>
      <c r="AO39" s="17" t="str">
        <f t="shared" si="2"/>
        <v>PRSsPre-heating System</v>
      </c>
      <c r="AP39" s="16" t="str">
        <f t="shared" si="3"/>
        <v>PRSs-Pre-heating System</v>
      </c>
      <c r="AQ39">
        <f t="shared" si="4"/>
        <v>102</v>
      </c>
      <c r="AR39">
        <f t="shared" si="5"/>
        <v>102</v>
      </c>
      <c r="AS39">
        <f t="shared" si="6"/>
        <v>102</v>
      </c>
      <c r="AT39">
        <f t="shared" si="7"/>
        <v>102</v>
      </c>
      <c r="AU39">
        <f t="shared" si="8"/>
        <v>102</v>
      </c>
      <c r="AV39">
        <f t="shared" si="9"/>
        <v>102</v>
      </c>
      <c r="AW39" s="8">
        <f t="shared" si="10"/>
        <v>0</v>
      </c>
      <c r="AX39" s="8">
        <f t="shared" si="11"/>
        <v>0</v>
      </c>
      <c r="AY39" s="8">
        <f t="shared" si="12"/>
        <v>0</v>
      </c>
      <c r="AZ39" s="8">
        <f t="shared" si="13"/>
        <v>0</v>
      </c>
      <c r="BA39" s="8">
        <f t="shared" si="14"/>
        <v>0</v>
      </c>
    </row>
    <row r="40" spans="1:53">
      <c r="A40" s="198"/>
      <c r="B40" s="199"/>
      <c r="C40" s="14" t="s">
        <v>56</v>
      </c>
      <c r="D40" s="8">
        <f>SUMIF('4.3.2 Asset Health'!$AX$5:$AX$204,$AO40,'4.3.2 Asset Health'!AY$5:AY$204)</f>
        <v>0</v>
      </c>
      <c r="E40" s="8">
        <f>SUMIF('4.3.2 Asset Health'!$AX$5:$AX$204,$AO40,'4.3.2 Asset Health'!AZ$5:AZ$204)</f>
        <v>0</v>
      </c>
      <c r="F40" s="8">
        <f>SUMIF('4.3.2 Asset Health'!$AX$5:$AX$204,$AO40,'4.3.2 Asset Health'!BA$5:BA$204)</f>
        <v>0</v>
      </c>
      <c r="G40" s="8">
        <f>SUMIF('4.3.2 Asset Health'!$AX$5:$AX$204,$AO40,'4.3.2 Asset Health'!BB$5:BB$204)</f>
        <v>0</v>
      </c>
      <c r="H40" s="8">
        <f>SUMIF('4.3.2 Asset Health'!$AX$5:$AX$204,$AO40,'4.3.2 Asset Health'!BC$5:BC$204)</f>
        <v>0</v>
      </c>
      <c r="I40" s="18"/>
      <c r="K40" s="8">
        <f>SUMIF('4.3.2 Asset Health'!$AX$5:$AX$204,$AO40,'4.3.2 Asset Health'!BF$5:BF$204)</f>
        <v>0</v>
      </c>
      <c r="L40" s="8">
        <f>SUMIF('4.3.2 Asset Health'!$AX$5:$AX$204,$AO40,'4.3.2 Asset Health'!BG$5:BG$204)</f>
        <v>0</v>
      </c>
      <c r="M40" s="8">
        <f>SUMIF('4.3.2 Asset Health'!$AX$5:$AX$204,$AO40,'4.3.2 Asset Health'!BH$5:BH$204)</f>
        <v>0</v>
      </c>
      <c r="N40" s="8">
        <f>SUMIF('4.3.2 Asset Health'!$AX$5:$AX$204,$AO40,'4.3.2 Asset Health'!BI$5:BI$204)</f>
        <v>0</v>
      </c>
      <c r="O40" s="8">
        <f>SUMIF('4.3.2 Asset Health'!$AX$5:$AX$204,$AO40,'4.3.2 Asset Health'!BJ$5:BJ$204)</f>
        <v>0</v>
      </c>
      <c r="P40" s="18"/>
      <c r="R40" s="8">
        <f>SUMIF('4.3.2 Asset Health'!$AX$5:$AX$204,$AO40,'4.3.2 Asset Health'!BM$5:BM$204)</f>
        <v>0</v>
      </c>
      <c r="S40" s="8">
        <f>SUMIF('4.3.2 Asset Health'!$AX$5:$AX$204,$AO40,'4.3.2 Asset Health'!BN$5:BN$204)</f>
        <v>0</v>
      </c>
      <c r="T40" s="8">
        <f>SUMIF('4.3.2 Asset Health'!$AX$5:$AX$204,$AO40,'4.3.2 Asset Health'!BO$5:BO$204)</f>
        <v>0</v>
      </c>
      <c r="U40" s="8">
        <f>SUMIF('4.3.2 Asset Health'!$AX$5:$AX$204,$AO40,'4.3.2 Asset Health'!BP$5:BP$204)</f>
        <v>0</v>
      </c>
      <c r="V40" s="8">
        <f>SUMIF('4.3.2 Asset Health'!$AX$5:$AX$204,$AO40,'4.3.2 Asset Health'!BQ$5:BQ$204)</f>
        <v>0</v>
      </c>
      <c r="W40" s="18"/>
      <c r="Y40" s="8">
        <f>SUMIF('4.3.2 Asset Health'!$AX$5:$AX$204,$AO40,'4.3.2 Asset Health'!BT$5:BT$204)</f>
        <v>0</v>
      </c>
      <c r="Z40" s="8">
        <f>SUMIF('4.3.2 Asset Health'!$AX$5:$AX$204,$AO40,'4.3.2 Asset Health'!BU$5:BU$204)</f>
        <v>0</v>
      </c>
      <c r="AA40" s="8">
        <f>SUMIF('4.3.2 Asset Health'!$AX$5:$AX$204,$AO40,'4.3.2 Asset Health'!BV$5:BV$204)</f>
        <v>0</v>
      </c>
      <c r="AB40" s="8">
        <f>SUMIF('4.3.2 Asset Health'!$AX$5:$AX$204,$AO40,'4.3.2 Asset Health'!BW$5:BW$204)</f>
        <v>0</v>
      </c>
      <c r="AC40" s="8">
        <f>SUMIF('4.3.2 Asset Health'!$AX$5:$AX$204,$AO40,'4.3.2 Asset Health'!BX$5:BX$204)</f>
        <v>0</v>
      </c>
      <c r="AD40" s="18"/>
      <c r="AF40" s="8">
        <f>SUMIF('4.3.2 Asset Health'!$AX$5:$AX$204,$AO40,'4.3.2 Asset Health'!CA$5:CA$204)</f>
        <v>0</v>
      </c>
      <c r="AG40" s="8">
        <f>SUMIF('4.3.2 Asset Health'!$AX$5:$AX$204,$AO40,'4.3.2 Asset Health'!CB$5:CB$204)</f>
        <v>0</v>
      </c>
      <c r="AH40" s="8">
        <f>SUMIF('4.3.2 Asset Health'!$AX$5:$AX$204,$AO40,'4.3.2 Asset Health'!CC$5:CC$204)</f>
        <v>0</v>
      </c>
      <c r="AI40" s="8">
        <f>SUMIF('4.3.2 Asset Health'!$AX$5:$AX$204,$AO40,'4.3.2 Asset Health'!CD$5:CD$204)</f>
        <v>0</v>
      </c>
      <c r="AJ40" s="8">
        <f>SUMIF('4.3.2 Asset Health'!$AX$5:$AX$204,$AO40,'4.3.2 Asset Health'!CE$5:CE$204)</f>
        <v>0</v>
      </c>
      <c r="AK40" s="18"/>
      <c r="AM40" s="17" t="str">
        <f t="shared" si="17"/>
        <v>PRSs</v>
      </c>
      <c r="AN40" s="17" t="str">
        <f t="shared" si="18"/>
        <v>Odorisation System</v>
      </c>
      <c r="AO40" s="17" t="str">
        <f t="shared" si="2"/>
        <v>PRSsOdorisation System</v>
      </c>
      <c r="AP40" s="16" t="str">
        <f t="shared" si="3"/>
        <v>PRSs-Odorisation System</v>
      </c>
      <c r="AQ40">
        <f t="shared" si="4"/>
        <v>0</v>
      </c>
      <c r="AR40">
        <f t="shared" si="5"/>
        <v>0</v>
      </c>
      <c r="AS40">
        <f t="shared" si="6"/>
        <v>0</v>
      </c>
      <c r="AT40">
        <f t="shared" si="7"/>
        <v>0</v>
      </c>
      <c r="AU40">
        <f t="shared" si="8"/>
        <v>0</v>
      </c>
      <c r="AV40">
        <f t="shared" si="9"/>
        <v>0</v>
      </c>
      <c r="AW40" s="8">
        <f t="shared" si="10"/>
        <v>0</v>
      </c>
      <c r="AX40" s="8">
        <f t="shared" si="11"/>
        <v>0</v>
      </c>
      <c r="AY40" s="8">
        <f t="shared" si="12"/>
        <v>0</v>
      </c>
      <c r="AZ40" s="8">
        <f t="shared" si="13"/>
        <v>0</v>
      </c>
      <c r="BA40" s="8">
        <f t="shared" si="14"/>
        <v>0</v>
      </c>
    </row>
    <row r="41" spans="1:53">
      <c r="A41" s="198"/>
      <c r="B41" s="199"/>
      <c r="C41" s="14" t="s">
        <v>57</v>
      </c>
      <c r="D41" s="8">
        <f>SUMIF('4.3.2 Asset Health'!$AX$5:$AX$204,$AO41,'4.3.2 Asset Health'!AY$5:AY$204)</f>
        <v>0</v>
      </c>
      <c r="E41" s="8">
        <f>SUMIF('4.3.2 Asset Health'!$AX$5:$AX$204,$AO41,'4.3.2 Asset Health'!AZ$5:AZ$204)</f>
        <v>2</v>
      </c>
      <c r="F41" s="8">
        <f>SUMIF('4.3.2 Asset Health'!$AX$5:$AX$204,$AO41,'4.3.2 Asset Health'!BA$5:BA$204)</f>
        <v>50</v>
      </c>
      <c r="G41" s="8">
        <f>SUMIF('4.3.2 Asset Health'!$AX$5:$AX$204,$AO41,'4.3.2 Asset Health'!BB$5:BB$204)</f>
        <v>55</v>
      </c>
      <c r="H41" s="8">
        <f>SUMIF('4.3.2 Asset Health'!$AX$5:$AX$204,$AO41,'4.3.2 Asset Health'!BC$5:BC$204)</f>
        <v>0</v>
      </c>
      <c r="I41" s="18"/>
      <c r="K41" s="8">
        <f>SUMIF('4.3.2 Asset Health'!$AX$5:$AX$204,$AO41,'4.3.2 Asset Health'!BF$5:BF$204)</f>
        <v>0</v>
      </c>
      <c r="L41" s="8">
        <f>SUMIF('4.3.2 Asset Health'!$AX$5:$AX$204,$AO41,'4.3.2 Asset Health'!BG$5:BG$204)</f>
        <v>1.2</v>
      </c>
      <c r="M41" s="8">
        <f>SUMIF('4.3.2 Asset Health'!$AX$5:$AX$204,$AO41,'4.3.2 Asset Health'!BH$5:BH$204)</f>
        <v>30.8</v>
      </c>
      <c r="N41" s="8">
        <f>SUMIF('4.3.2 Asset Health'!$AX$5:$AX$204,$AO41,'4.3.2 Asset Health'!BI$5:BI$204)</f>
        <v>53</v>
      </c>
      <c r="O41" s="8">
        <f>SUMIF('4.3.2 Asset Health'!$AX$5:$AX$204,$AO41,'4.3.2 Asset Health'!BJ$5:BJ$204)</f>
        <v>22</v>
      </c>
      <c r="P41" s="18"/>
      <c r="R41" s="8">
        <f>SUMIF('4.3.2 Asset Health'!$AX$5:$AX$204,$AO41,'4.3.2 Asset Health'!BM$5:BM$204)</f>
        <v>0</v>
      </c>
      <c r="S41" s="8">
        <f>SUMIF('4.3.2 Asset Health'!$AX$5:$AX$204,$AO41,'4.3.2 Asset Health'!BN$5:BN$204)</f>
        <v>22</v>
      </c>
      <c r="T41" s="8">
        <f>SUMIF('4.3.2 Asset Health'!$AX$5:$AX$204,$AO41,'4.3.2 Asset Health'!BO$5:BO$204)</f>
        <v>52</v>
      </c>
      <c r="U41" s="8">
        <f>SUMIF('4.3.2 Asset Health'!$AX$5:$AX$204,$AO41,'4.3.2 Asset Health'!BP$5:BP$204)</f>
        <v>33</v>
      </c>
      <c r="V41" s="8">
        <f>SUMIF('4.3.2 Asset Health'!$AX$5:$AX$204,$AO41,'4.3.2 Asset Health'!BQ$5:BQ$204)</f>
        <v>0</v>
      </c>
      <c r="W41" s="18"/>
      <c r="Y41" s="8">
        <f>SUMIF('4.3.2 Asset Health'!$AX$5:$AX$204,$AO41,'4.3.2 Asset Health'!BT$5:BT$204)</f>
        <v>0</v>
      </c>
      <c r="Z41" s="8">
        <f>SUMIF('4.3.2 Asset Health'!$AX$5:$AX$204,$AO41,'4.3.2 Asset Health'!BU$5:BU$204)</f>
        <v>0.72</v>
      </c>
      <c r="AA41" s="8">
        <f>SUMIF('4.3.2 Asset Health'!$AX$5:$AX$204,$AO41,'4.3.2 Asset Health'!BV$5:BV$204)</f>
        <v>18.96</v>
      </c>
      <c r="AB41" s="8">
        <f>SUMIF('4.3.2 Asset Health'!$AX$5:$AX$204,$AO41,'4.3.2 Asset Health'!BW$5:BW$204)</f>
        <v>52.12</v>
      </c>
      <c r="AC41" s="8">
        <f>SUMIF('4.3.2 Asset Health'!$AX$5:$AX$204,$AO41,'4.3.2 Asset Health'!BX$5:BX$204)</f>
        <v>35.200000000000003</v>
      </c>
      <c r="AD41" s="18"/>
      <c r="AF41" s="8">
        <f>SUMIF('4.3.2 Asset Health'!$AX$5:$AX$204,$AO41,'4.3.2 Asset Health'!CA$5:CA$204)</f>
        <v>8</v>
      </c>
      <c r="AG41" s="8">
        <f>SUMIF('4.3.2 Asset Health'!$AX$5:$AX$204,$AO41,'4.3.2 Asset Health'!CB$5:CB$204)</f>
        <v>34.799999999999997</v>
      </c>
      <c r="AH41" s="8">
        <f>SUMIF('4.3.2 Asset Health'!$AX$5:$AX$204,$AO41,'4.3.2 Asset Health'!CC$5:CC$204)</f>
        <v>44.400000000000006</v>
      </c>
      <c r="AI41" s="8">
        <f>SUMIF('4.3.2 Asset Health'!$AX$5:$AX$204,$AO41,'4.3.2 Asset Health'!CD$5:CD$204)</f>
        <v>19.799999999999997</v>
      </c>
      <c r="AJ41" s="8">
        <f>SUMIF('4.3.2 Asset Health'!$AX$5:$AX$204,$AO41,'4.3.2 Asset Health'!CE$5:CE$204)</f>
        <v>0</v>
      </c>
      <c r="AK41" s="18"/>
      <c r="AM41" s="17" t="str">
        <f t="shared" si="17"/>
        <v>PRSs</v>
      </c>
      <c r="AN41" s="17" t="str">
        <f t="shared" si="18"/>
        <v>Metering System</v>
      </c>
      <c r="AO41" s="17" t="str">
        <f t="shared" si="2"/>
        <v>PRSsMetering System</v>
      </c>
      <c r="AP41" s="16" t="str">
        <f t="shared" si="3"/>
        <v>PRSs-Metering System</v>
      </c>
      <c r="AQ41">
        <f t="shared" si="4"/>
        <v>107</v>
      </c>
      <c r="AR41">
        <f t="shared" si="5"/>
        <v>107</v>
      </c>
      <c r="AS41">
        <f t="shared" si="6"/>
        <v>107</v>
      </c>
      <c r="AT41">
        <f t="shared" si="7"/>
        <v>107</v>
      </c>
      <c r="AU41">
        <f t="shared" si="8"/>
        <v>107</v>
      </c>
      <c r="AV41">
        <f t="shared" si="9"/>
        <v>107</v>
      </c>
      <c r="AW41" s="8">
        <f t="shared" si="10"/>
        <v>0</v>
      </c>
      <c r="AX41" s="8">
        <f t="shared" si="11"/>
        <v>0</v>
      </c>
      <c r="AY41" s="8">
        <f t="shared" si="12"/>
        <v>0</v>
      </c>
      <c r="AZ41" s="8">
        <f t="shared" si="13"/>
        <v>0</v>
      </c>
      <c r="BA41" s="8">
        <f t="shared" si="14"/>
        <v>0</v>
      </c>
    </row>
    <row r="42" spans="1:53">
      <c r="A42" s="198"/>
      <c r="B42" s="199"/>
      <c r="C42" s="14" t="s">
        <v>58</v>
      </c>
      <c r="D42" s="8">
        <f>SUMIF('4.3.2 Asset Health'!$AX$5:$AX$204,$AO42,'4.3.2 Asset Health'!AY$5:AY$204)</f>
        <v>48</v>
      </c>
      <c r="E42" s="8">
        <f>SUMIF('4.3.2 Asset Health'!$AX$5:$AX$204,$AO42,'4.3.2 Asset Health'!AZ$5:AZ$204)</f>
        <v>154</v>
      </c>
      <c r="F42" s="8">
        <f>SUMIF('4.3.2 Asset Health'!$AX$5:$AX$204,$AO42,'4.3.2 Asset Health'!BA$5:BA$204)</f>
        <v>71</v>
      </c>
      <c r="G42" s="8">
        <f>SUMIF('4.3.2 Asset Health'!$AX$5:$AX$204,$AO42,'4.3.2 Asset Health'!BB$5:BB$204)</f>
        <v>28</v>
      </c>
      <c r="H42" s="8">
        <f>SUMIF('4.3.2 Asset Health'!$AX$5:$AX$204,$AO42,'4.3.2 Asset Health'!BC$5:BC$204)</f>
        <v>0</v>
      </c>
      <c r="I42" s="18"/>
      <c r="K42" s="8">
        <f>SUMIF('4.3.2 Asset Health'!$AX$5:$AX$204,$AO42,'4.3.2 Asset Health'!BF$5:BF$204)</f>
        <v>28.799999999999997</v>
      </c>
      <c r="L42" s="8">
        <f>SUMIF('4.3.2 Asset Health'!$AX$5:$AX$204,$AO42,'4.3.2 Asset Health'!BG$5:BG$204)</f>
        <v>111.60000000000001</v>
      </c>
      <c r="M42" s="8">
        <f>SUMIF('4.3.2 Asset Health'!$AX$5:$AX$204,$AO42,'4.3.2 Asset Health'!BH$5:BH$204)</f>
        <v>104.19999999999999</v>
      </c>
      <c r="N42" s="8">
        <f>SUMIF('4.3.2 Asset Health'!$AX$5:$AX$204,$AO42,'4.3.2 Asset Health'!BI$5:BI$204)</f>
        <v>45.2</v>
      </c>
      <c r="O42" s="8">
        <f>SUMIF('4.3.2 Asset Health'!$AX$5:$AX$204,$AO42,'4.3.2 Asset Health'!BJ$5:BJ$204)</f>
        <v>11.200000000000001</v>
      </c>
      <c r="P42" s="18"/>
      <c r="R42" s="8">
        <f>SUMIF('4.3.2 Asset Health'!$AX$5:$AX$204,$AO42,'4.3.2 Asset Health'!BM$5:BM$204)</f>
        <v>48</v>
      </c>
      <c r="S42" s="8">
        <f>SUMIF('4.3.2 Asset Health'!$AX$5:$AX$204,$AO42,'4.3.2 Asset Health'!BN$5:BN$204)</f>
        <v>182.4</v>
      </c>
      <c r="T42" s="8">
        <f>SUMIF('4.3.2 Asset Health'!$AX$5:$AX$204,$AO42,'4.3.2 Asset Health'!BO$5:BO$204)</f>
        <v>53.8</v>
      </c>
      <c r="U42" s="8">
        <f>SUMIF('4.3.2 Asset Health'!$AX$5:$AX$204,$AO42,'4.3.2 Asset Health'!BP$5:BP$204)</f>
        <v>16.799999999999997</v>
      </c>
      <c r="V42" s="8">
        <f>SUMIF('4.3.2 Asset Health'!$AX$5:$AX$204,$AO42,'4.3.2 Asset Health'!BQ$5:BQ$204)</f>
        <v>0</v>
      </c>
      <c r="W42" s="18"/>
      <c r="Y42" s="8">
        <f>SUMIF('4.3.2 Asset Health'!$AX$5:$AX$204,$AO42,'4.3.2 Asset Health'!BT$5:BT$204)</f>
        <v>17.279999999999998</v>
      </c>
      <c r="Z42" s="8">
        <f>SUMIF('4.3.2 Asset Health'!$AX$5:$AX$204,$AO42,'4.3.2 Asset Health'!BU$5:BU$204)</f>
        <v>78.48</v>
      </c>
      <c r="AA42" s="8">
        <f>SUMIF('4.3.2 Asset Health'!$AX$5:$AX$204,$AO42,'4.3.2 Asset Health'!BV$5:BV$204)</f>
        <v>107.16</v>
      </c>
      <c r="AB42" s="8">
        <f>SUMIF('4.3.2 Asset Health'!$AX$5:$AX$204,$AO42,'4.3.2 Asset Health'!BW$5:BW$204)</f>
        <v>80.16</v>
      </c>
      <c r="AC42" s="8">
        <f>SUMIF('4.3.2 Asset Health'!$AX$5:$AX$204,$AO42,'4.3.2 Asset Health'!BX$5:BX$204)</f>
        <v>17.920000000000002</v>
      </c>
      <c r="AD42" s="18"/>
      <c r="AF42" s="8">
        <f>SUMIF('4.3.2 Asset Health'!$AX$5:$AX$204,$AO42,'4.3.2 Asset Health'!CA$5:CA$204)</f>
        <v>59.36</v>
      </c>
      <c r="AG42" s="8">
        <f>SUMIF('4.3.2 Asset Health'!$AX$5:$AX$204,$AO42,'4.3.2 Asset Health'!CB$5:CB$204)</f>
        <v>192.56</v>
      </c>
      <c r="AH42" s="8">
        <f>SUMIF('4.3.2 Asset Health'!$AX$5:$AX$204,$AO42,'4.3.2 Asset Health'!CC$5:CC$204)</f>
        <v>39</v>
      </c>
      <c r="AI42" s="8">
        <f>SUMIF('4.3.2 Asset Health'!$AX$5:$AX$204,$AO42,'4.3.2 Asset Health'!CD$5:CD$204)</f>
        <v>10.079999999999998</v>
      </c>
      <c r="AJ42" s="8">
        <f>SUMIF('4.3.2 Asset Health'!$AX$5:$AX$204,$AO42,'4.3.2 Asset Health'!CE$5:CE$204)</f>
        <v>0</v>
      </c>
      <c r="AK42" s="18"/>
      <c r="AM42" s="17" t="str">
        <f t="shared" si="17"/>
        <v>PRSs</v>
      </c>
      <c r="AN42" s="17" t="str">
        <f t="shared" si="18"/>
        <v>Buildings (no.’s)</v>
      </c>
      <c r="AO42" s="17" t="str">
        <f t="shared" si="2"/>
        <v>PRSsBuildings (no.’s)</v>
      </c>
      <c r="AP42" s="16" t="str">
        <f t="shared" si="3"/>
        <v>PRSs-Buildings (no.’s)</v>
      </c>
      <c r="AQ42">
        <f t="shared" si="4"/>
        <v>301</v>
      </c>
      <c r="AR42">
        <f t="shared" si="5"/>
        <v>301</v>
      </c>
      <c r="AS42">
        <f t="shared" si="6"/>
        <v>301</v>
      </c>
      <c r="AT42">
        <f t="shared" si="7"/>
        <v>301.00000000000006</v>
      </c>
      <c r="AU42">
        <f t="shared" si="8"/>
        <v>301</v>
      </c>
      <c r="AV42">
        <f t="shared" si="9"/>
        <v>301.00000000000006</v>
      </c>
      <c r="AW42" s="8">
        <f t="shared" si="10"/>
        <v>0</v>
      </c>
      <c r="AX42" s="8">
        <f t="shared" si="11"/>
        <v>0</v>
      </c>
      <c r="AY42" s="8">
        <f t="shared" si="12"/>
        <v>0</v>
      </c>
      <c r="AZ42" s="8">
        <f t="shared" si="13"/>
        <v>0</v>
      </c>
      <c r="BA42" s="8">
        <f t="shared" si="14"/>
        <v>0</v>
      </c>
    </row>
    <row r="43" spans="1:53">
      <c r="A43" s="198"/>
      <c r="B43" s="199"/>
      <c r="C43" s="14" t="s">
        <v>59</v>
      </c>
      <c r="D43" s="8">
        <f>SUMIF('4.3.2 Asset Health'!$AX$5:$AX$204,$AO43,'4.3.2 Asset Health'!AY$5:AY$204)</f>
        <v>17</v>
      </c>
      <c r="E43" s="8">
        <f>SUMIF('4.3.2 Asset Health'!$AX$5:$AX$204,$AO43,'4.3.2 Asset Health'!AZ$5:AZ$204)</f>
        <v>64</v>
      </c>
      <c r="F43" s="8">
        <f>SUMIF('4.3.2 Asset Health'!$AX$5:$AX$204,$AO43,'4.3.2 Asset Health'!BA$5:BA$204)</f>
        <v>32</v>
      </c>
      <c r="G43" s="8">
        <f>SUMIF('4.3.2 Asset Health'!$AX$5:$AX$204,$AO43,'4.3.2 Asset Health'!BB$5:BB$204)</f>
        <v>14</v>
      </c>
      <c r="H43" s="8">
        <f>SUMIF('4.3.2 Asset Health'!$AX$5:$AX$204,$AO43,'4.3.2 Asset Health'!BC$5:BC$204)</f>
        <v>0</v>
      </c>
      <c r="I43" s="18"/>
      <c r="K43" s="8">
        <f>SUMIF('4.3.2 Asset Health'!$AX$5:$AX$204,$AO43,'4.3.2 Asset Health'!BF$5:BF$204)</f>
        <v>10.199999999999999</v>
      </c>
      <c r="L43" s="8">
        <f>SUMIF('4.3.2 Asset Health'!$AX$5:$AX$204,$AO43,'4.3.2 Asset Health'!BG$5:BG$204)</f>
        <v>45.2</v>
      </c>
      <c r="M43" s="8">
        <f>SUMIF('4.3.2 Asset Health'!$AX$5:$AX$204,$AO43,'4.3.2 Asset Health'!BH$5:BH$204)</f>
        <v>44.8</v>
      </c>
      <c r="N43" s="8">
        <f>SUMIF('4.3.2 Asset Health'!$AX$5:$AX$204,$AO43,'4.3.2 Asset Health'!BI$5:BI$204)</f>
        <v>21.2</v>
      </c>
      <c r="O43" s="8">
        <f>SUMIF('4.3.2 Asset Health'!$AX$5:$AX$204,$AO43,'4.3.2 Asset Health'!BJ$5:BJ$204)</f>
        <v>5.6000000000000005</v>
      </c>
      <c r="P43" s="18"/>
      <c r="R43" s="8">
        <f>SUMIF('4.3.2 Asset Health'!$AX$5:$AX$204,$AO43,'4.3.2 Asset Health'!BM$5:BM$204)</f>
        <v>17</v>
      </c>
      <c r="S43" s="8">
        <f>SUMIF('4.3.2 Asset Health'!$AX$5:$AX$204,$AO43,'4.3.2 Asset Health'!BN$5:BN$204)</f>
        <v>76.8</v>
      </c>
      <c r="T43" s="8">
        <f>SUMIF('4.3.2 Asset Health'!$AX$5:$AX$204,$AO43,'4.3.2 Asset Health'!BO$5:BO$204)</f>
        <v>24.8</v>
      </c>
      <c r="U43" s="8">
        <f>SUMIF('4.3.2 Asset Health'!$AX$5:$AX$204,$AO43,'4.3.2 Asset Health'!BP$5:BP$204)</f>
        <v>8.3999999999999986</v>
      </c>
      <c r="V43" s="8">
        <f>SUMIF('4.3.2 Asset Health'!$AX$5:$AX$204,$AO43,'4.3.2 Asset Health'!BQ$5:BQ$204)</f>
        <v>0</v>
      </c>
      <c r="W43" s="18"/>
      <c r="Y43" s="8">
        <f>SUMIF('4.3.2 Asset Health'!$AX$5:$AX$204,$AO43,'4.3.2 Asset Health'!BT$5:BT$204)</f>
        <v>6.1199999999999992</v>
      </c>
      <c r="Z43" s="8">
        <f>SUMIF('4.3.2 Asset Health'!$AX$5:$AX$204,$AO43,'4.3.2 Asset Health'!BU$5:BU$204)</f>
        <v>31.2</v>
      </c>
      <c r="AA43" s="8">
        <f>SUMIF('4.3.2 Asset Health'!$AX$5:$AX$204,$AO43,'4.3.2 Asset Health'!BV$5:BV$204)</f>
        <v>44.96</v>
      </c>
      <c r="AB43" s="8">
        <f>SUMIF('4.3.2 Asset Health'!$AX$5:$AX$204,$AO43,'4.3.2 Asset Health'!BW$5:BW$204)</f>
        <v>35.760000000000005</v>
      </c>
      <c r="AC43" s="8">
        <f>SUMIF('4.3.2 Asset Health'!$AX$5:$AX$204,$AO43,'4.3.2 Asset Health'!BX$5:BX$204)</f>
        <v>8.9600000000000009</v>
      </c>
      <c r="AD43" s="18"/>
      <c r="AF43" s="8">
        <f>SUMIF('4.3.2 Asset Health'!$AX$5:$AX$204,$AO43,'4.3.2 Asset Health'!CA$5:CA$204)</f>
        <v>22.12</v>
      </c>
      <c r="AG43" s="8">
        <f>SUMIF('4.3.2 Asset Health'!$AX$5:$AX$204,$AO43,'4.3.2 Asset Health'!CB$5:CB$204)</f>
        <v>81.600000000000009</v>
      </c>
      <c r="AH43" s="8">
        <f>SUMIF('4.3.2 Asset Health'!$AX$5:$AX$204,$AO43,'4.3.2 Asset Health'!CC$5:CC$204)</f>
        <v>18.240000000000002</v>
      </c>
      <c r="AI43" s="8">
        <f>SUMIF('4.3.2 Asset Health'!$AX$5:$AX$204,$AO43,'4.3.2 Asset Health'!CD$5:CD$204)</f>
        <v>5.0399999999999991</v>
      </c>
      <c r="AJ43" s="8">
        <f>SUMIF('4.3.2 Asset Health'!$AX$5:$AX$204,$AO43,'4.3.2 Asset Health'!CE$5:CE$204)</f>
        <v>0</v>
      </c>
      <c r="AK43" s="18"/>
      <c r="AM43" s="17" t="str">
        <f t="shared" si="17"/>
        <v>PRSs</v>
      </c>
      <c r="AN43" s="17" t="str">
        <f t="shared" si="18"/>
        <v>Fences (no’s  -Inc Security)</v>
      </c>
      <c r="AO43" s="17" t="str">
        <f t="shared" si="2"/>
        <v>PRSsFences (no’s  -Inc Security)</v>
      </c>
      <c r="AP43" s="16" t="str">
        <f t="shared" si="3"/>
        <v>PRSs-Fences (no’s  -Inc Security)</v>
      </c>
      <c r="AQ43">
        <f t="shared" si="4"/>
        <v>127</v>
      </c>
      <c r="AR43">
        <f t="shared" si="5"/>
        <v>127</v>
      </c>
      <c r="AS43">
        <f t="shared" si="6"/>
        <v>127</v>
      </c>
      <c r="AT43">
        <f t="shared" si="7"/>
        <v>127</v>
      </c>
      <c r="AU43">
        <f t="shared" si="8"/>
        <v>127</v>
      </c>
      <c r="AV43">
        <f t="shared" si="9"/>
        <v>127</v>
      </c>
      <c r="AW43" s="8">
        <f t="shared" si="10"/>
        <v>0</v>
      </c>
      <c r="AX43" s="8">
        <f t="shared" si="11"/>
        <v>0</v>
      </c>
      <c r="AY43" s="8">
        <f t="shared" si="12"/>
        <v>0</v>
      </c>
      <c r="AZ43" s="8">
        <f t="shared" si="13"/>
        <v>0</v>
      </c>
      <c r="BA43" s="8">
        <f t="shared" si="14"/>
        <v>0</v>
      </c>
    </row>
    <row r="44" spans="1:53">
      <c r="A44" s="198"/>
      <c r="B44" s="199"/>
      <c r="C44" s="14" t="s">
        <v>60</v>
      </c>
      <c r="D44" s="8">
        <f>SUMIF('4.3.2 Asset Health'!$AX$5:$AX$204,$AO44,'4.3.2 Asset Health'!AY$5:AY$204)</f>
        <v>35</v>
      </c>
      <c r="E44" s="8">
        <f>SUMIF('4.3.2 Asset Health'!$AX$5:$AX$204,$AO44,'4.3.2 Asset Health'!AZ$5:AZ$204)</f>
        <v>77</v>
      </c>
      <c r="F44" s="8">
        <f>SUMIF('4.3.2 Asset Health'!$AX$5:$AX$204,$AO44,'4.3.2 Asset Health'!BA$5:BA$204)</f>
        <v>3</v>
      </c>
      <c r="G44" s="8">
        <f>SUMIF('4.3.2 Asset Health'!$AX$5:$AX$204,$AO44,'4.3.2 Asset Health'!BB$5:BB$204)</f>
        <v>0</v>
      </c>
      <c r="H44" s="8">
        <f>SUMIF('4.3.2 Asset Health'!$AX$5:$AX$204,$AO44,'4.3.2 Asset Health'!BC$5:BC$204)</f>
        <v>0</v>
      </c>
      <c r="I44" s="18"/>
      <c r="K44" s="8">
        <f>SUMIF('4.3.2 Asset Health'!$AX$5:$AX$204,$AO44,'4.3.2 Asset Health'!BF$5:BF$204)</f>
        <v>21</v>
      </c>
      <c r="L44" s="8">
        <f>SUMIF('4.3.2 Asset Health'!$AX$5:$AX$204,$AO44,'4.3.2 Asset Health'!BG$5:BG$204)</f>
        <v>60.2</v>
      </c>
      <c r="M44" s="8">
        <f>SUMIF('4.3.2 Asset Health'!$AX$5:$AX$204,$AO44,'4.3.2 Asset Health'!BH$5:BH$204)</f>
        <v>32.6</v>
      </c>
      <c r="N44" s="8">
        <f>SUMIF('4.3.2 Asset Health'!$AX$5:$AX$204,$AO44,'4.3.2 Asset Health'!BI$5:BI$204)</f>
        <v>1.2000000000000002</v>
      </c>
      <c r="O44" s="8">
        <f>SUMIF('4.3.2 Asset Health'!$AX$5:$AX$204,$AO44,'4.3.2 Asset Health'!BJ$5:BJ$204)</f>
        <v>0</v>
      </c>
      <c r="P44" s="18"/>
      <c r="R44" s="8">
        <f>SUMIF('4.3.2 Asset Health'!$AX$5:$AX$204,$AO44,'4.3.2 Asset Health'!BM$5:BM$204)</f>
        <v>35</v>
      </c>
      <c r="S44" s="8">
        <f>SUMIF('4.3.2 Asset Health'!$AX$5:$AX$204,$AO44,'4.3.2 Asset Health'!BN$5:BN$204)</f>
        <v>78.2</v>
      </c>
      <c r="T44" s="8">
        <f>SUMIF('4.3.2 Asset Health'!$AX$5:$AX$204,$AO44,'4.3.2 Asset Health'!BO$5:BO$204)</f>
        <v>1.7999999999999998</v>
      </c>
      <c r="U44" s="8">
        <f>SUMIF('4.3.2 Asset Health'!$AX$5:$AX$204,$AO44,'4.3.2 Asset Health'!BP$5:BP$204)</f>
        <v>0</v>
      </c>
      <c r="V44" s="8">
        <f>SUMIF('4.3.2 Asset Health'!$AX$5:$AX$204,$AO44,'4.3.2 Asset Health'!BQ$5:BQ$204)</f>
        <v>0</v>
      </c>
      <c r="W44" s="18"/>
      <c r="Y44" s="8">
        <f>SUMIF('4.3.2 Asset Health'!$AX$5:$AX$204,$AO44,'4.3.2 Asset Health'!BT$5:BT$204)</f>
        <v>12.6</v>
      </c>
      <c r="Z44" s="8">
        <f>SUMIF('4.3.2 Asset Health'!$AX$5:$AX$204,$AO44,'4.3.2 Asset Health'!BU$5:BU$204)</f>
        <v>44.519999999999996</v>
      </c>
      <c r="AA44" s="8">
        <f>SUMIF('4.3.2 Asset Health'!$AX$5:$AX$204,$AO44,'4.3.2 Asset Health'!BV$5:BV$204)</f>
        <v>43.64</v>
      </c>
      <c r="AB44" s="8">
        <f>SUMIF('4.3.2 Asset Health'!$AX$5:$AX$204,$AO44,'4.3.2 Asset Health'!BW$5:BW$204)</f>
        <v>14.24</v>
      </c>
      <c r="AC44" s="8">
        <f>SUMIF('4.3.2 Asset Health'!$AX$5:$AX$204,$AO44,'4.3.2 Asset Health'!BX$5:BX$204)</f>
        <v>0</v>
      </c>
      <c r="AD44" s="18"/>
      <c r="AF44" s="8">
        <f>SUMIF('4.3.2 Asset Health'!$AX$5:$AX$204,$AO44,'4.3.2 Asset Health'!CA$5:CA$204)</f>
        <v>35.479999999999997</v>
      </c>
      <c r="AG44" s="8">
        <f>SUMIF('4.3.2 Asset Health'!$AX$5:$AX$204,$AO44,'4.3.2 Asset Health'!CB$5:CB$204)</f>
        <v>78.44</v>
      </c>
      <c r="AH44" s="8">
        <f>SUMIF('4.3.2 Asset Health'!$AX$5:$AX$204,$AO44,'4.3.2 Asset Health'!CC$5:CC$204)</f>
        <v>1.0799999999999998</v>
      </c>
      <c r="AI44" s="8">
        <f>SUMIF('4.3.2 Asset Health'!$AX$5:$AX$204,$AO44,'4.3.2 Asset Health'!CD$5:CD$204)</f>
        <v>0</v>
      </c>
      <c r="AJ44" s="8">
        <f>SUMIF('4.3.2 Asset Health'!$AX$5:$AX$204,$AO44,'4.3.2 Asset Health'!CE$5:CE$204)</f>
        <v>0</v>
      </c>
      <c r="AK44" s="18"/>
      <c r="AM44" s="17" t="str">
        <f t="shared" si="17"/>
        <v>PRSs</v>
      </c>
      <c r="AN44" s="17" t="str">
        <f t="shared" si="18"/>
        <v>Electrical System</v>
      </c>
      <c r="AO44" s="17" t="str">
        <f t="shared" si="2"/>
        <v>PRSsElectrical System</v>
      </c>
      <c r="AP44" s="16" t="str">
        <f t="shared" si="3"/>
        <v>PRSs-Electrical System</v>
      </c>
      <c r="AQ44">
        <f t="shared" si="4"/>
        <v>115</v>
      </c>
      <c r="AR44">
        <f t="shared" si="5"/>
        <v>115.00000000000001</v>
      </c>
      <c r="AS44">
        <f t="shared" si="6"/>
        <v>115</v>
      </c>
      <c r="AT44">
        <f t="shared" si="7"/>
        <v>114.99999999999999</v>
      </c>
      <c r="AU44">
        <f t="shared" si="8"/>
        <v>114.99999999999999</v>
      </c>
      <c r="AV44">
        <f t="shared" si="9"/>
        <v>115.00000000000001</v>
      </c>
      <c r="AW44" s="8">
        <f t="shared" si="10"/>
        <v>0</v>
      </c>
      <c r="AX44" s="8">
        <f t="shared" si="11"/>
        <v>0</v>
      </c>
      <c r="AY44" s="8">
        <f t="shared" si="12"/>
        <v>0</v>
      </c>
      <c r="AZ44" s="8">
        <f t="shared" si="13"/>
        <v>0</v>
      </c>
      <c r="BA44" s="8">
        <f t="shared" si="14"/>
        <v>0</v>
      </c>
    </row>
    <row r="45" spans="1:53">
      <c r="A45" s="198"/>
      <c r="B45" s="199"/>
      <c r="C45" s="14" t="s">
        <v>61</v>
      </c>
      <c r="D45" s="8">
        <f>SUMIF('4.3.2 Asset Health'!$AX$5:$AX$204,$AO45,'4.3.2 Asset Health'!AY$5:AY$204)</f>
        <v>108</v>
      </c>
      <c r="E45" s="8">
        <f>SUMIF('4.3.2 Asset Health'!$AX$5:$AX$204,$AO45,'4.3.2 Asset Health'!AZ$5:AZ$204)</f>
        <v>0</v>
      </c>
      <c r="F45" s="8">
        <f>SUMIF('4.3.2 Asset Health'!$AX$5:$AX$204,$AO45,'4.3.2 Asset Health'!BA$5:BA$204)</f>
        <v>7</v>
      </c>
      <c r="G45" s="8">
        <f>SUMIF('4.3.2 Asset Health'!$AX$5:$AX$204,$AO45,'4.3.2 Asset Health'!BB$5:BB$204)</f>
        <v>0</v>
      </c>
      <c r="H45" s="8">
        <f>SUMIF('4.3.2 Asset Health'!$AX$5:$AX$204,$AO45,'4.3.2 Asset Health'!BC$5:BC$204)</f>
        <v>0</v>
      </c>
      <c r="I45" s="18"/>
      <c r="K45" s="8">
        <f>SUMIF('4.3.2 Asset Health'!$AX$5:$AX$204,$AO45,'4.3.2 Asset Health'!BF$5:BF$204)</f>
        <v>64.8</v>
      </c>
      <c r="L45" s="8">
        <f>SUMIF('4.3.2 Asset Health'!$AX$5:$AX$204,$AO45,'4.3.2 Asset Health'!BG$5:BG$204)</f>
        <v>43.2</v>
      </c>
      <c r="M45" s="8">
        <f>SUMIF('4.3.2 Asset Health'!$AX$5:$AX$204,$AO45,'4.3.2 Asset Health'!BH$5:BH$204)</f>
        <v>4.1999999999999993</v>
      </c>
      <c r="N45" s="8">
        <f>SUMIF('4.3.2 Asset Health'!$AX$5:$AX$204,$AO45,'4.3.2 Asset Health'!BI$5:BI$204)</f>
        <v>2.8000000000000003</v>
      </c>
      <c r="O45" s="8">
        <f>SUMIF('4.3.2 Asset Health'!$AX$5:$AX$204,$AO45,'4.3.2 Asset Health'!BJ$5:BJ$204)</f>
        <v>0</v>
      </c>
      <c r="P45" s="18"/>
      <c r="R45" s="8">
        <f>SUMIF('4.3.2 Asset Health'!$AX$5:$AX$204,$AO45,'4.3.2 Asset Health'!BM$5:BM$204)</f>
        <v>108</v>
      </c>
      <c r="S45" s="8">
        <f>SUMIF('4.3.2 Asset Health'!$AX$5:$AX$204,$AO45,'4.3.2 Asset Health'!BN$5:BN$204)</f>
        <v>2.8000000000000003</v>
      </c>
      <c r="T45" s="8">
        <f>SUMIF('4.3.2 Asset Health'!$AX$5:$AX$204,$AO45,'4.3.2 Asset Health'!BO$5:BO$204)</f>
        <v>4.1999999999999993</v>
      </c>
      <c r="U45" s="8">
        <f>SUMIF('4.3.2 Asset Health'!$AX$5:$AX$204,$AO45,'4.3.2 Asset Health'!BP$5:BP$204)</f>
        <v>0</v>
      </c>
      <c r="V45" s="8">
        <f>SUMIF('4.3.2 Asset Health'!$AX$5:$AX$204,$AO45,'4.3.2 Asset Health'!BQ$5:BQ$204)</f>
        <v>0</v>
      </c>
      <c r="W45" s="18"/>
      <c r="Y45" s="8">
        <f>SUMIF('4.3.2 Asset Health'!$AX$5:$AX$204,$AO45,'4.3.2 Asset Health'!BT$5:BT$204)</f>
        <v>38.879999999999995</v>
      </c>
      <c r="Z45" s="8">
        <f>SUMIF('4.3.2 Asset Health'!$AX$5:$AX$204,$AO45,'4.3.2 Asset Health'!BU$5:BU$204)</f>
        <v>51.839999999999996</v>
      </c>
      <c r="AA45" s="8">
        <f>SUMIF('4.3.2 Asset Health'!$AX$5:$AX$204,$AO45,'4.3.2 Asset Health'!BV$5:BV$204)</f>
        <v>19.8</v>
      </c>
      <c r="AB45" s="8">
        <f>SUMIF('4.3.2 Asset Health'!$AX$5:$AX$204,$AO45,'4.3.2 Asset Health'!BW$5:BW$204)</f>
        <v>4.4800000000000004</v>
      </c>
      <c r="AC45" s="8">
        <f>SUMIF('4.3.2 Asset Health'!$AX$5:$AX$204,$AO45,'4.3.2 Asset Health'!BX$5:BX$204)</f>
        <v>0</v>
      </c>
      <c r="AD45" s="18"/>
      <c r="AF45" s="8">
        <f>SUMIF('4.3.2 Asset Health'!$AX$5:$AX$204,$AO45,'4.3.2 Asset Health'!CA$5:CA$204)</f>
        <v>109.12</v>
      </c>
      <c r="AG45" s="8">
        <f>SUMIF('4.3.2 Asset Health'!$AX$5:$AX$204,$AO45,'4.3.2 Asset Health'!CB$5:CB$204)</f>
        <v>3.36</v>
      </c>
      <c r="AH45" s="8">
        <f>SUMIF('4.3.2 Asset Health'!$AX$5:$AX$204,$AO45,'4.3.2 Asset Health'!CC$5:CC$204)</f>
        <v>2.5199999999999996</v>
      </c>
      <c r="AI45" s="8">
        <f>SUMIF('4.3.2 Asset Health'!$AX$5:$AX$204,$AO45,'4.3.2 Asset Health'!CD$5:CD$204)</f>
        <v>0</v>
      </c>
      <c r="AJ45" s="8">
        <f>SUMIF('4.3.2 Asset Health'!$AX$5:$AX$204,$AO45,'4.3.2 Asset Health'!CE$5:CE$204)</f>
        <v>0</v>
      </c>
      <c r="AK45" s="18"/>
      <c r="AM45" s="17" t="str">
        <f t="shared" si="17"/>
        <v>PRSs</v>
      </c>
      <c r="AN45" s="17" t="str">
        <f t="shared" si="18"/>
        <v>Instrumentation System</v>
      </c>
      <c r="AO45" s="17" t="str">
        <f t="shared" si="2"/>
        <v>PRSsInstrumentation System</v>
      </c>
      <c r="AP45" s="16" t="str">
        <f t="shared" si="3"/>
        <v>PRSs-Instrumentation System</v>
      </c>
      <c r="AQ45">
        <f t="shared" si="4"/>
        <v>115</v>
      </c>
      <c r="AR45">
        <f t="shared" si="5"/>
        <v>115</v>
      </c>
      <c r="AS45">
        <f t="shared" si="6"/>
        <v>115</v>
      </c>
      <c r="AT45">
        <f t="shared" si="7"/>
        <v>115</v>
      </c>
      <c r="AU45">
        <f t="shared" si="8"/>
        <v>115</v>
      </c>
      <c r="AV45">
        <f t="shared" si="9"/>
        <v>115</v>
      </c>
      <c r="AW45" s="8">
        <f t="shared" si="10"/>
        <v>0</v>
      </c>
      <c r="AX45" s="8">
        <f t="shared" si="11"/>
        <v>0</v>
      </c>
      <c r="AY45" s="8">
        <f t="shared" si="12"/>
        <v>0</v>
      </c>
      <c r="AZ45" s="8">
        <f t="shared" si="13"/>
        <v>0</v>
      </c>
      <c r="BA45" s="8">
        <f t="shared" si="14"/>
        <v>0</v>
      </c>
    </row>
    <row r="46" spans="1:53">
      <c r="A46" s="7">
        <v>22</v>
      </c>
      <c r="B46" s="13" t="s">
        <v>28</v>
      </c>
      <c r="C46" s="14" t="s">
        <v>36</v>
      </c>
      <c r="D46" s="8">
        <f>SUMIF('4.3.2 Asset Health'!$AX$5:$AX$204,$AO46,'4.3.2 Asset Health'!AY$5:AY$204)</f>
        <v>0</v>
      </c>
      <c r="E46" s="8">
        <f>SUMIF('4.3.2 Asset Health'!$AX$5:$AX$204,$AO46,'4.3.2 Asset Health'!AZ$5:AZ$204)</f>
        <v>82</v>
      </c>
      <c r="F46" s="8">
        <f>SUMIF('4.3.2 Asset Health'!$AX$5:$AX$204,$AO46,'4.3.2 Asset Health'!BA$5:BA$204)</f>
        <v>682</v>
      </c>
      <c r="G46" s="8">
        <f>SUMIF('4.3.2 Asset Health'!$AX$5:$AX$204,$AO46,'4.3.2 Asset Health'!BB$5:BB$204)</f>
        <v>844</v>
      </c>
      <c r="H46" s="8">
        <f>SUMIF('4.3.2 Asset Health'!$AX$5:$AX$204,$AO46,'4.3.2 Asset Health'!BC$5:BC$204)</f>
        <v>1129</v>
      </c>
      <c r="I46" s="18"/>
      <c r="K46" s="8">
        <f>SUMIF('4.3.2 Asset Health'!$AX$5:$AX$204,$AO46,'4.3.2 Asset Health'!BF$5:BF$204)</f>
        <v>0</v>
      </c>
      <c r="L46" s="8">
        <f>SUMIF('4.3.2 Asset Health'!$AX$5:$AX$204,$AO46,'4.3.2 Asset Health'!BG$5:BG$204)</f>
        <v>82</v>
      </c>
      <c r="M46" s="8">
        <f>SUMIF('4.3.2 Asset Health'!$AX$5:$AX$204,$AO46,'4.3.2 Asset Health'!BH$5:BH$204)</f>
        <v>682</v>
      </c>
      <c r="N46" s="8">
        <f>SUMIF('4.3.2 Asset Health'!$AX$5:$AX$204,$AO46,'4.3.2 Asset Health'!BI$5:BI$204)</f>
        <v>844</v>
      </c>
      <c r="O46" s="8">
        <f>SUMIF('4.3.2 Asset Health'!$AX$5:$AX$204,$AO46,'4.3.2 Asset Health'!BJ$5:BJ$204)</f>
        <v>1149</v>
      </c>
      <c r="P46" s="18"/>
      <c r="R46" s="8">
        <f>SUMIF('4.3.2 Asset Health'!$AX$5:$AX$204,$AO46,'4.3.2 Asset Health'!BM$5:BM$204)</f>
        <v>0</v>
      </c>
      <c r="S46" s="8">
        <f>SUMIF('4.3.2 Asset Health'!$AX$5:$AX$204,$AO46,'4.3.2 Asset Health'!BN$5:BN$204)</f>
        <v>88</v>
      </c>
      <c r="T46" s="8">
        <f>SUMIF('4.3.2 Asset Health'!$AX$5:$AX$204,$AO46,'4.3.2 Asset Health'!BO$5:BO$204)</f>
        <v>731</v>
      </c>
      <c r="U46" s="8">
        <f>SUMIF('4.3.2 Asset Health'!$AX$5:$AX$204,$AO46,'4.3.2 Asset Health'!BP$5:BP$204)</f>
        <v>857</v>
      </c>
      <c r="V46" s="8">
        <f>SUMIF('4.3.2 Asset Health'!$AX$5:$AX$204,$AO46,'4.3.2 Asset Health'!BQ$5:BQ$204)</f>
        <v>1061</v>
      </c>
      <c r="W46" s="18"/>
      <c r="Y46" s="8">
        <f>SUMIF('4.3.2 Asset Health'!$AX$5:$AX$204,$AO46,'4.3.2 Asset Health'!BT$5:BT$204)</f>
        <v>0</v>
      </c>
      <c r="Z46" s="8">
        <f>SUMIF('4.3.2 Asset Health'!$AX$5:$AX$204,$AO46,'4.3.2 Asset Health'!BU$5:BU$204)</f>
        <v>82</v>
      </c>
      <c r="AA46" s="8">
        <f>SUMIF('4.3.2 Asset Health'!$AX$5:$AX$204,$AO46,'4.3.2 Asset Health'!BV$5:BV$204)</f>
        <v>682</v>
      </c>
      <c r="AB46" s="8">
        <f>SUMIF('4.3.2 Asset Health'!$AX$5:$AX$204,$AO46,'4.3.2 Asset Health'!BW$5:BW$204)</f>
        <v>844</v>
      </c>
      <c r="AC46" s="8">
        <f>SUMIF('4.3.2 Asset Health'!$AX$5:$AX$204,$AO46,'4.3.2 Asset Health'!BX$5:BX$204)</f>
        <v>1165</v>
      </c>
      <c r="AD46" s="18"/>
      <c r="AF46" s="8">
        <f>SUMIF('4.3.2 Asset Health'!$AX$5:$AX$204,$AO46,'4.3.2 Asset Health'!CA$5:CA$204)</f>
        <v>0</v>
      </c>
      <c r="AG46" s="8">
        <f>SUMIF('4.3.2 Asset Health'!$AX$5:$AX$204,$AO46,'4.3.2 Asset Health'!CB$5:CB$204)</f>
        <v>97</v>
      </c>
      <c r="AH46" s="8">
        <f>SUMIF('4.3.2 Asset Health'!$AX$5:$AX$204,$AO46,'4.3.2 Asset Health'!CC$5:CC$204)</f>
        <v>799</v>
      </c>
      <c r="AI46" s="8">
        <f>SUMIF('4.3.2 Asset Health'!$AX$5:$AX$204,$AO46,'4.3.2 Asset Health'!CD$5:CD$204)</f>
        <v>874</v>
      </c>
      <c r="AJ46" s="8">
        <f>SUMIF('4.3.2 Asset Health'!$AX$5:$AX$204,$AO46,'4.3.2 Asset Health'!CE$5:CE$204)</f>
        <v>967</v>
      </c>
      <c r="AK46" s="18"/>
      <c r="AM46" s="17" t="str">
        <f t="shared" si="17"/>
        <v>District Governors</v>
      </c>
      <c r="AN46" s="17" t="str">
        <f t="shared" si="18"/>
        <v>Asset Level</v>
      </c>
      <c r="AO46" s="17" t="str">
        <f t="shared" si="2"/>
        <v>District GovernorsAsset Level</v>
      </c>
      <c r="AP46" s="16" t="str">
        <f t="shared" si="3"/>
        <v>District Governors</v>
      </c>
      <c r="AQ46">
        <f t="shared" si="4"/>
        <v>2737</v>
      </c>
      <c r="AR46">
        <f t="shared" si="5"/>
        <v>2757</v>
      </c>
      <c r="AS46">
        <f t="shared" si="6"/>
        <v>2737</v>
      </c>
      <c r="AT46">
        <f t="shared" si="7"/>
        <v>2773</v>
      </c>
      <c r="AU46">
        <f t="shared" si="8"/>
        <v>2737</v>
      </c>
      <c r="AV46">
        <f t="shared" si="9"/>
        <v>2773</v>
      </c>
      <c r="AW46" s="8">
        <f t="shared" si="10"/>
        <v>36</v>
      </c>
      <c r="AX46" s="8">
        <f t="shared" si="11"/>
        <v>16</v>
      </c>
      <c r="AY46" s="8">
        <f t="shared" si="12"/>
        <v>36</v>
      </c>
      <c r="AZ46" s="8">
        <f t="shared" si="13"/>
        <v>0</v>
      </c>
      <c r="BA46" s="8">
        <f t="shared" si="14"/>
        <v>36</v>
      </c>
    </row>
    <row r="47" spans="1:53">
      <c r="A47" s="7">
        <v>24</v>
      </c>
      <c r="B47" s="13" t="s">
        <v>29</v>
      </c>
      <c r="C47" s="14" t="s">
        <v>36</v>
      </c>
      <c r="D47" s="8">
        <f>SUMIF('4.3.2 Asset Health'!$AX$5:$AX$204,$AO47,'4.3.2 Asset Health'!AY$5:AY$204)</f>
        <v>0</v>
      </c>
      <c r="E47" s="8">
        <f>SUMIF('4.3.2 Asset Health'!$AX$5:$AX$204,$AO47,'4.3.2 Asset Health'!AZ$5:AZ$204)</f>
        <v>72</v>
      </c>
      <c r="F47" s="8">
        <f>SUMIF('4.3.2 Asset Health'!$AX$5:$AX$204,$AO47,'4.3.2 Asset Health'!BA$5:BA$204)</f>
        <v>594</v>
      </c>
      <c r="G47" s="8">
        <f>SUMIF('4.3.2 Asset Health'!$AX$5:$AX$204,$AO47,'4.3.2 Asset Health'!BB$5:BB$204)</f>
        <v>738</v>
      </c>
      <c r="H47" s="8">
        <f>SUMIF('4.3.2 Asset Health'!$AX$5:$AX$204,$AO47,'4.3.2 Asset Health'!BC$5:BC$204)</f>
        <v>976</v>
      </c>
      <c r="I47" s="18"/>
      <c r="K47" s="8">
        <f>SUMIF('4.3.2 Asset Health'!$AX$5:$AX$204,$AO47,'4.3.2 Asset Health'!BF$5:BF$204)</f>
        <v>0</v>
      </c>
      <c r="L47" s="8">
        <f>SUMIF('4.3.2 Asset Health'!$AX$5:$AX$204,$AO47,'4.3.2 Asset Health'!BG$5:BG$204)</f>
        <v>72</v>
      </c>
      <c r="M47" s="8">
        <f>SUMIF('4.3.2 Asset Health'!$AX$5:$AX$204,$AO47,'4.3.2 Asset Health'!BH$5:BH$204)</f>
        <v>594</v>
      </c>
      <c r="N47" s="8">
        <f>SUMIF('4.3.2 Asset Health'!$AX$5:$AX$204,$AO47,'4.3.2 Asset Health'!BI$5:BI$204)</f>
        <v>738</v>
      </c>
      <c r="O47" s="8">
        <f>SUMIF('4.3.2 Asset Health'!$AX$5:$AX$204,$AO47,'4.3.2 Asset Health'!BJ$5:BJ$204)</f>
        <v>976</v>
      </c>
      <c r="P47" s="18"/>
      <c r="R47" s="8">
        <f>SUMIF('4.3.2 Asset Health'!$AX$5:$AX$204,$AO47,'4.3.2 Asset Health'!BM$5:BM$204)</f>
        <v>0</v>
      </c>
      <c r="S47" s="8">
        <f>SUMIF('4.3.2 Asset Health'!$AX$5:$AX$204,$AO47,'4.3.2 Asset Health'!BN$5:BN$204)</f>
        <v>78</v>
      </c>
      <c r="T47" s="8">
        <f>SUMIF('4.3.2 Asset Health'!$AX$5:$AX$204,$AO47,'4.3.2 Asset Health'!BO$5:BO$204)</f>
        <v>638</v>
      </c>
      <c r="U47" s="8">
        <f>SUMIF('4.3.2 Asset Health'!$AX$5:$AX$204,$AO47,'4.3.2 Asset Health'!BP$5:BP$204)</f>
        <v>751</v>
      </c>
      <c r="V47" s="8">
        <f>SUMIF('4.3.2 Asset Health'!$AX$5:$AX$204,$AO47,'4.3.2 Asset Health'!BQ$5:BQ$204)</f>
        <v>913</v>
      </c>
      <c r="W47" s="18"/>
      <c r="Y47" s="8">
        <f>SUMIF('4.3.2 Asset Health'!$AX$5:$AX$204,$AO47,'4.3.2 Asset Health'!BT$5:BT$204)</f>
        <v>0</v>
      </c>
      <c r="Z47" s="8">
        <f>SUMIF('4.3.2 Asset Health'!$AX$5:$AX$204,$AO47,'4.3.2 Asset Health'!BU$5:BU$204)</f>
        <v>72</v>
      </c>
      <c r="AA47" s="8">
        <f>SUMIF('4.3.2 Asset Health'!$AX$5:$AX$204,$AO47,'4.3.2 Asset Health'!BV$5:BV$204)</f>
        <v>594</v>
      </c>
      <c r="AB47" s="8">
        <f>SUMIF('4.3.2 Asset Health'!$AX$5:$AX$204,$AO47,'4.3.2 Asset Health'!BW$5:BW$204)</f>
        <v>738</v>
      </c>
      <c r="AC47" s="8">
        <f>SUMIF('4.3.2 Asset Health'!$AX$5:$AX$204,$AO47,'4.3.2 Asset Health'!BX$5:BX$204)</f>
        <v>976</v>
      </c>
      <c r="AD47" s="18"/>
      <c r="AF47" s="8">
        <f>SUMIF('4.3.2 Asset Health'!$AX$5:$AX$204,$AO47,'4.3.2 Asset Health'!CA$5:CA$204)</f>
        <v>0</v>
      </c>
      <c r="AG47" s="8">
        <f>SUMIF('4.3.2 Asset Health'!$AX$5:$AX$204,$AO47,'4.3.2 Asset Health'!CB$5:CB$204)</f>
        <v>85</v>
      </c>
      <c r="AH47" s="8">
        <f>SUMIF('4.3.2 Asset Health'!$AX$5:$AX$204,$AO47,'4.3.2 Asset Health'!CC$5:CC$204)</f>
        <v>700</v>
      </c>
      <c r="AI47" s="8">
        <f>SUMIF('4.3.2 Asset Health'!$AX$5:$AX$204,$AO47,'4.3.2 Asset Health'!CD$5:CD$204)</f>
        <v>764</v>
      </c>
      <c r="AJ47" s="8">
        <f>SUMIF('4.3.2 Asset Health'!$AX$5:$AX$204,$AO47,'4.3.2 Asset Health'!CE$5:CE$204)</f>
        <v>831</v>
      </c>
      <c r="AK47" s="18"/>
      <c r="AM47" s="17" t="str">
        <f t="shared" si="17"/>
        <v>I&amp;C Governors</v>
      </c>
      <c r="AN47" s="17" t="str">
        <f t="shared" si="18"/>
        <v>Asset Level</v>
      </c>
      <c r="AO47" s="17" t="str">
        <f t="shared" si="2"/>
        <v>I&amp;C GovernorsAsset Level</v>
      </c>
      <c r="AP47" s="16" t="str">
        <f t="shared" si="3"/>
        <v>I&amp;C Governors</v>
      </c>
      <c r="AQ47">
        <f t="shared" si="4"/>
        <v>2380</v>
      </c>
      <c r="AR47">
        <f t="shared" si="5"/>
        <v>2380</v>
      </c>
      <c r="AS47">
        <f t="shared" si="6"/>
        <v>2380</v>
      </c>
      <c r="AT47">
        <f t="shared" si="7"/>
        <v>2380</v>
      </c>
      <c r="AU47">
        <f t="shared" si="8"/>
        <v>2380</v>
      </c>
      <c r="AV47">
        <f t="shared" si="9"/>
        <v>2380</v>
      </c>
      <c r="AW47" s="8">
        <f t="shared" si="10"/>
        <v>0</v>
      </c>
      <c r="AX47" s="8">
        <f t="shared" si="11"/>
        <v>0</v>
      </c>
      <c r="AY47" s="8">
        <f t="shared" si="12"/>
        <v>0</v>
      </c>
      <c r="AZ47" s="8">
        <f t="shared" si="13"/>
        <v>0</v>
      </c>
      <c r="BA47" s="8">
        <f t="shared" si="14"/>
        <v>0</v>
      </c>
    </row>
    <row r="48" spans="1:53">
      <c r="A48" s="7">
        <v>25</v>
      </c>
      <c r="B48" s="13" t="s">
        <v>30</v>
      </c>
      <c r="C48" s="14" t="s">
        <v>36</v>
      </c>
      <c r="D48" s="8">
        <f>SUMIF('4.3.2 Asset Health'!$AX$5:$AX$204,$AO48,'4.3.2 Asset Health'!AY$5:AY$204)</f>
        <v>0</v>
      </c>
      <c r="E48" s="8">
        <f>SUMIF('4.3.2 Asset Health'!$AX$5:$AX$204,$AO48,'4.3.2 Asset Health'!AZ$5:AZ$204)</f>
        <v>0</v>
      </c>
      <c r="F48" s="8">
        <f>SUMIF('4.3.2 Asset Health'!$AX$5:$AX$204,$AO48,'4.3.2 Asset Health'!BA$5:BA$204)</f>
        <v>0</v>
      </c>
      <c r="G48" s="8">
        <f>SUMIF('4.3.2 Asset Health'!$AX$5:$AX$204,$AO48,'4.3.2 Asset Health'!BB$5:BB$204)</f>
        <v>0</v>
      </c>
      <c r="H48" s="8">
        <f>SUMIF('4.3.2 Asset Health'!$AX$5:$AX$204,$AO48,'4.3.2 Asset Health'!BC$5:BC$204)</f>
        <v>1994</v>
      </c>
      <c r="I48" s="18"/>
      <c r="K48" s="8">
        <f>SUMIF('4.3.2 Asset Health'!$AX$5:$AX$204,$AO48,'4.3.2 Asset Health'!BF$5:BF$204)</f>
        <v>0</v>
      </c>
      <c r="L48" s="8">
        <f>SUMIF('4.3.2 Asset Health'!$AX$5:$AX$204,$AO48,'4.3.2 Asset Health'!BG$5:BG$204)</f>
        <v>0</v>
      </c>
      <c r="M48" s="8">
        <f>SUMIF('4.3.2 Asset Health'!$AX$5:$AX$204,$AO48,'4.3.2 Asset Health'!BH$5:BH$204)</f>
        <v>0</v>
      </c>
      <c r="N48" s="8">
        <f>SUMIF('4.3.2 Asset Health'!$AX$5:$AX$204,$AO48,'4.3.2 Asset Health'!BI$5:BI$204)</f>
        <v>0</v>
      </c>
      <c r="O48" s="8">
        <f>SUMIF('4.3.2 Asset Health'!$AX$5:$AX$204,$AO48,'4.3.2 Asset Health'!BJ$5:BJ$204)</f>
        <v>1994</v>
      </c>
      <c r="P48" s="18"/>
      <c r="R48" s="8">
        <f>SUMIF('4.3.2 Asset Health'!$AX$5:$AX$204,$AO48,'4.3.2 Asset Health'!BM$5:BM$204)</f>
        <v>0</v>
      </c>
      <c r="S48" s="8">
        <f>SUMIF('4.3.2 Asset Health'!$AX$5:$AX$204,$AO48,'4.3.2 Asset Health'!BN$5:BN$204)</f>
        <v>0</v>
      </c>
      <c r="T48" s="8">
        <f>SUMIF('4.3.2 Asset Health'!$AX$5:$AX$204,$AO48,'4.3.2 Asset Health'!BO$5:BO$204)</f>
        <v>0</v>
      </c>
      <c r="U48" s="8">
        <f>SUMIF('4.3.2 Asset Health'!$AX$5:$AX$204,$AO48,'4.3.2 Asset Health'!BP$5:BP$204)</f>
        <v>96</v>
      </c>
      <c r="V48" s="8">
        <f>SUMIF('4.3.2 Asset Health'!$AX$5:$AX$204,$AO48,'4.3.2 Asset Health'!BQ$5:BQ$204)</f>
        <v>1898</v>
      </c>
      <c r="W48" s="18"/>
      <c r="Y48" s="8">
        <f>SUMIF('4.3.2 Asset Health'!$AX$5:$AX$204,$AO48,'4.3.2 Asset Health'!BT$5:BT$204)</f>
        <v>0</v>
      </c>
      <c r="Z48" s="8">
        <f>SUMIF('4.3.2 Asset Health'!$AX$5:$AX$204,$AO48,'4.3.2 Asset Health'!BU$5:BU$204)</f>
        <v>0</v>
      </c>
      <c r="AA48" s="8">
        <f>SUMIF('4.3.2 Asset Health'!$AX$5:$AX$204,$AO48,'4.3.2 Asset Health'!BV$5:BV$204)</f>
        <v>0</v>
      </c>
      <c r="AB48" s="8">
        <f>SUMIF('4.3.2 Asset Health'!$AX$5:$AX$204,$AO48,'4.3.2 Asset Health'!BW$5:BW$204)</f>
        <v>0</v>
      </c>
      <c r="AC48" s="8">
        <f>SUMIF('4.3.2 Asset Health'!$AX$5:$AX$204,$AO48,'4.3.2 Asset Health'!BX$5:BX$204)</f>
        <v>1994</v>
      </c>
      <c r="AD48" s="18"/>
      <c r="AF48" s="8">
        <f>SUMIF('4.3.2 Asset Health'!$AX$5:$AX$204,$AO48,'4.3.2 Asset Health'!CA$5:CA$204)</f>
        <v>0</v>
      </c>
      <c r="AG48" s="8">
        <f>SUMIF('4.3.2 Asset Health'!$AX$5:$AX$204,$AO48,'4.3.2 Asset Health'!CB$5:CB$204)</f>
        <v>0</v>
      </c>
      <c r="AH48" s="8">
        <f>SUMIF('4.3.2 Asset Health'!$AX$5:$AX$204,$AO48,'4.3.2 Asset Health'!CC$5:CC$204)</f>
        <v>0</v>
      </c>
      <c r="AI48" s="8">
        <f>SUMIF('4.3.2 Asset Health'!$AX$5:$AX$204,$AO48,'4.3.2 Asset Health'!CD$5:CD$204)</f>
        <v>291</v>
      </c>
      <c r="AJ48" s="8">
        <f>SUMIF('4.3.2 Asset Health'!$AX$5:$AX$204,$AO48,'4.3.2 Asset Health'!CE$5:CE$204)</f>
        <v>1703</v>
      </c>
      <c r="AK48" s="18"/>
      <c r="AM48" s="17" t="str">
        <f t="shared" ref="AM48:AN52" si="19">IF(ISBLANK(B48),AM47,B48)</f>
        <v>Service Governors</v>
      </c>
      <c r="AN48" s="17" t="str">
        <f t="shared" si="19"/>
        <v>Asset Level</v>
      </c>
      <c r="AO48" s="17" t="str">
        <f t="shared" si="2"/>
        <v>Service GovernorsAsset Level</v>
      </c>
      <c r="AP48" s="16" t="str">
        <f t="shared" si="3"/>
        <v>Service Governors</v>
      </c>
      <c r="AQ48">
        <f t="shared" si="4"/>
        <v>1994</v>
      </c>
      <c r="AR48">
        <f t="shared" si="5"/>
        <v>1994</v>
      </c>
      <c r="AS48">
        <f t="shared" si="6"/>
        <v>1994</v>
      </c>
      <c r="AT48">
        <f t="shared" si="7"/>
        <v>1994</v>
      </c>
      <c r="AU48">
        <f t="shared" si="8"/>
        <v>1994</v>
      </c>
      <c r="AV48">
        <f t="shared" si="9"/>
        <v>1994</v>
      </c>
      <c r="AW48" s="8">
        <f t="shared" si="10"/>
        <v>0</v>
      </c>
      <c r="AX48" s="8">
        <f t="shared" si="11"/>
        <v>0</v>
      </c>
      <c r="AY48" s="8">
        <f t="shared" si="12"/>
        <v>0</v>
      </c>
      <c r="AZ48" s="8">
        <f t="shared" si="13"/>
        <v>0</v>
      </c>
      <c r="BA48" s="8">
        <f t="shared" si="14"/>
        <v>0</v>
      </c>
    </row>
    <row r="49" spans="1:53">
      <c r="A49" s="7">
        <v>26</v>
      </c>
      <c r="B49" s="13" t="s">
        <v>31</v>
      </c>
      <c r="C49" s="14" t="s">
        <v>36</v>
      </c>
      <c r="D49" s="8">
        <f>SUMIF('4.3.2 Asset Health'!$AX$5:$AX$204,$AO49,'4.3.2 Asset Health'!AY$5:AY$204)</f>
        <v>0</v>
      </c>
      <c r="E49" s="8">
        <f>SUMIF('4.3.2 Asset Health'!$AX$5:$AX$204,$AO49,'4.3.2 Asset Health'!AZ$5:AZ$204)</f>
        <v>0</v>
      </c>
      <c r="F49" s="8">
        <f>SUMIF('4.3.2 Asset Health'!$AX$5:$AX$204,$AO49,'4.3.2 Asset Health'!BA$5:BA$204)</f>
        <v>0</v>
      </c>
      <c r="G49" s="8">
        <f>SUMIF('4.3.2 Asset Health'!$AX$5:$AX$204,$AO49,'4.3.2 Asset Health'!BB$5:BB$204)</f>
        <v>0</v>
      </c>
      <c r="H49" s="8">
        <f>SUMIF('4.3.2 Asset Health'!$AX$5:$AX$204,$AO49,'4.3.2 Asset Health'!BC$5:BC$204)</f>
        <v>0</v>
      </c>
      <c r="I49" s="18"/>
      <c r="K49" s="8">
        <f>SUMIF('4.3.2 Asset Health'!$AX$5:$AX$204,$AO49,'4.3.2 Asset Health'!BF$5:BF$204)</f>
        <v>0</v>
      </c>
      <c r="L49" s="8">
        <f>SUMIF('4.3.2 Asset Health'!$AX$5:$AX$204,$AO49,'4.3.2 Asset Health'!BG$5:BG$204)</f>
        <v>0</v>
      </c>
      <c r="M49" s="8">
        <f>SUMIF('4.3.2 Asset Health'!$AX$5:$AX$204,$AO49,'4.3.2 Asset Health'!BH$5:BH$204)</f>
        <v>0</v>
      </c>
      <c r="N49" s="8">
        <f>SUMIF('4.3.2 Asset Health'!$AX$5:$AX$204,$AO49,'4.3.2 Asset Health'!BI$5:BI$204)</f>
        <v>0</v>
      </c>
      <c r="O49" s="8">
        <f>SUMIF('4.3.2 Asset Health'!$AX$5:$AX$204,$AO49,'4.3.2 Asset Health'!BJ$5:BJ$204)</f>
        <v>0</v>
      </c>
      <c r="P49" s="18"/>
      <c r="R49" s="8">
        <f>SUMIF('4.3.2 Asset Health'!$AX$5:$AX$204,$AO49,'4.3.2 Asset Health'!BM$5:BM$204)</f>
        <v>0</v>
      </c>
      <c r="S49" s="8">
        <f>SUMIF('4.3.2 Asset Health'!$AX$5:$AX$204,$AO49,'4.3.2 Asset Health'!BN$5:BN$204)</f>
        <v>0</v>
      </c>
      <c r="T49" s="8">
        <f>SUMIF('4.3.2 Asset Health'!$AX$5:$AX$204,$AO49,'4.3.2 Asset Health'!BO$5:BO$204)</f>
        <v>0</v>
      </c>
      <c r="U49" s="8">
        <f>SUMIF('4.3.2 Asset Health'!$AX$5:$AX$204,$AO49,'4.3.2 Asset Health'!BP$5:BP$204)</f>
        <v>0</v>
      </c>
      <c r="V49" s="8">
        <f>SUMIF('4.3.2 Asset Health'!$AX$5:$AX$204,$AO49,'4.3.2 Asset Health'!BQ$5:BQ$204)</f>
        <v>0</v>
      </c>
      <c r="W49" s="18"/>
      <c r="Y49" s="8">
        <f>SUMIF('4.3.2 Asset Health'!$AX$5:$AX$204,$AO49,'4.3.2 Asset Health'!BT$5:BT$204)</f>
        <v>0</v>
      </c>
      <c r="Z49" s="8">
        <f>SUMIF('4.3.2 Asset Health'!$AX$5:$AX$204,$AO49,'4.3.2 Asset Health'!BU$5:BU$204)</f>
        <v>0</v>
      </c>
      <c r="AA49" s="8">
        <f>SUMIF('4.3.2 Asset Health'!$AX$5:$AX$204,$AO49,'4.3.2 Asset Health'!BV$5:BV$204)</f>
        <v>0</v>
      </c>
      <c r="AB49" s="8">
        <f>SUMIF('4.3.2 Asset Health'!$AX$5:$AX$204,$AO49,'4.3.2 Asset Health'!BW$5:BW$204)</f>
        <v>0</v>
      </c>
      <c r="AC49" s="8">
        <f>SUMIF('4.3.2 Asset Health'!$AX$5:$AX$204,$AO49,'4.3.2 Asset Health'!BX$5:BX$204)</f>
        <v>0</v>
      </c>
      <c r="AD49" s="18"/>
      <c r="AF49" s="8">
        <f>SUMIF('4.3.2 Asset Health'!$AX$5:$AX$204,$AO49,'4.3.2 Asset Health'!CA$5:CA$204)</f>
        <v>0</v>
      </c>
      <c r="AG49" s="8">
        <f>SUMIF('4.3.2 Asset Health'!$AX$5:$AX$204,$AO49,'4.3.2 Asset Health'!CB$5:CB$204)</f>
        <v>0</v>
      </c>
      <c r="AH49" s="8">
        <f>SUMIF('4.3.2 Asset Health'!$AX$5:$AX$204,$AO49,'4.3.2 Asset Health'!CC$5:CC$204)</f>
        <v>0</v>
      </c>
      <c r="AI49" s="8">
        <f>SUMIF('4.3.2 Asset Health'!$AX$5:$AX$204,$AO49,'4.3.2 Asset Health'!CD$5:CD$204)</f>
        <v>0</v>
      </c>
      <c r="AJ49" s="8">
        <f>SUMIF('4.3.2 Asset Health'!$AX$5:$AX$204,$AO49,'4.3.2 Asset Health'!CE$5:CE$204)</f>
        <v>0</v>
      </c>
      <c r="AK49" s="18"/>
      <c r="AM49" s="17" t="str">
        <f t="shared" si="19"/>
        <v>LPG Storage</v>
      </c>
      <c r="AN49" s="17" t="str">
        <f t="shared" si="19"/>
        <v>Asset Level</v>
      </c>
      <c r="AO49" s="17" t="str">
        <f t="shared" si="2"/>
        <v>LPG StorageAsset Level</v>
      </c>
      <c r="AP49" s="16" t="str">
        <f t="shared" si="3"/>
        <v>LPG Storage</v>
      </c>
      <c r="AQ49">
        <f t="shared" si="4"/>
        <v>0</v>
      </c>
      <c r="AR49">
        <f t="shared" si="5"/>
        <v>0</v>
      </c>
      <c r="AS49">
        <f t="shared" si="6"/>
        <v>0</v>
      </c>
      <c r="AT49">
        <f t="shared" si="7"/>
        <v>0</v>
      </c>
      <c r="AU49">
        <f t="shared" si="8"/>
        <v>0</v>
      </c>
      <c r="AV49">
        <f t="shared" si="9"/>
        <v>0</v>
      </c>
      <c r="AW49" s="8">
        <f t="shared" si="10"/>
        <v>0</v>
      </c>
      <c r="AX49" s="8">
        <f t="shared" si="11"/>
        <v>0</v>
      </c>
      <c r="AY49" s="8">
        <f t="shared" si="12"/>
        <v>0</v>
      </c>
      <c r="AZ49" s="8">
        <f t="shared" si="13"/>
        <v>0</v>
      </c>
      <c r="BA49" s="8">
        <f t="shared" si="14"/>
        <v>0</v>
      </c>
    </row>
    <row r="50" spans="1:53">
      <c r="A50" s="7">
        <v>27</v>
      </c>
      <c r="B50" s="13" t="s">
        <v>32</v>
      </c>
      <c r="C50" s="14" t="s">
        <v>36</v>
      </c>
      <c r="D50" s="8">
        <f>SUMIF('4.3.2 Asset Health'!$AX$5:$AX$204,$AO50,'4.3.2 Asset Health'!AY$5:AY$204)</f>
        <v>0</v>
      </c>
      <c r="E50" s="8">
        <f>SUMIF('4.3.2 Asset Health'!$AX$5:$AX$204,$AO50,'4.3.2 Asset Health'!AZ$5:AZ$204)</f>
        <v>0</v>
      </c>
      <c r="F50" s="8">
        <f>SUMIF('4.3.2 Asset Health'!$AX$5:$AX$204,$AO50,'4.3.2 Asset Health'!BA$5:BA$204)</f>
        <v>0</v>
      </c>
      <c r="G50" s="8">
        <f>SUMIF('4.3.2 Asset Health'!$AX$5:$AX$204,$AO50,'4.3.2 Asset Health'!BB$5:BB$204)</f>
        <v>0</v>
      </c>
      <c r="H50" s="8">
        <f>SUMIF('4.3.2 Asset Health'!$AX$5:$AX$204,$AO50,'4.3.2 Asset Health'!BC$5:BC$204)</f>
        <v>0</v>
      </c>
      <c r="I50" s="18"/>
      <c r="K50" s="8">
        <f>SUMIF('4.3.2 Asset Health'!$AX$5:$AX$204,$AO50,'4.3.2 Asset Health'!BF$5:BF$204)</f>
        <v>0</v>
      </c>
      <c r="L50" s="8">
        <f>SUMIF('4.3.2 Asset Health'!$AX$5:$AX$204,$AO50,'4.3.2 Asset Health'!BG$5:BG$204)</f>
        <v>0</v>
      </c>
      <c r="M50" s="8">
        <f>SUMIF('4.3.2 Asset Health'!$AX$5:$AX$204,$AO50,'4.3.2 Asset Health'!BH$5:BH$204)</f>
        <v>0</v>
      </c>
      <c r="N50" s="8">
        <f>SUMIF('4.3.2 Asset Health'!$AX$5:$AX$204,$AO50,'4.3.2 Asset Health'!BI$5:BI$204)</f>
        <v>0</v>
      </c>
      <c r="O50" s="8">
        <f>SUMIF('4.3.2 Asset Health'!$AX$5:$AX$204,$AO50,'4.3.2 Asset Health'!BJ$5:BJ$204)</f>
        <v>0</v>
      </c>
      <c r="P50" s="18"/>
      <c r="R50" s="8">
        <f>SUMIF('4.3.2 Asset Health'!$AX$5:$AX$204,$AO50,'4.3.2 Asset Health'!BM$5:BM$204)</f>
        <v>0</v>
      </c>
      <c r="S50" s="8">
        <f>SUMIF('4.3.2 Asset Health'!$AX$5:$AX$204,$AO50,'4.3.2 Asset Health'!BN$5:BN$204)</f>
        <v>0</v>
      </c>
      <c r="T50" s="8">
        <f>SUMIF('4.3.2 Asset Health'!$AX$5:$AX$204,$AO50,'4.3.2 Asset Health'!BO$5:BO$204)</f>
        <v>0</v>
      </c>
      <c r="U50" s="8">
        <f>SUMIF('4.3.2 Asset Health'!$AX$5:$AX$204,$AO50,'4.3.2 Asset Health'!BP$5:BP$204)</f>
        <v>0</v>
      </c>
      <c r="V50" s="8">
        <f>SUMIF('4.3.2 Asset Health'!$AX$5:$AX$204,$AO50,'4.3.2 Asset Health'!BQ$5:BQ$204)</f>
        <v>0</v>
      </c>
      <c r="W50" s="18"/>
      <c r="Y50" s="8">
        <f>SUMIF('4.3.2 Asset Health'!$AX$5:$AX$204,$AO50,'4.3.2 Asset Health'!BT$5:BT$204)</f>
        <v>0</v>
      </c>
      <c r="Z50" s="8">
        <f>SUMIF('4.3.2 Asset Health'!$AX$5:$AX$204,$AO50,'4.3.2 Asset Health'!BU$5:BU$204)</f>
        <v>0</v>
      </c>
      <c r="AA50" s="8">
        <f>SUMIF('4.3.2 Asset Health'!$AX$5:$AX$204,$AO50,'4.3.2 Asset Health'!BV$5:BV$204)</f>
        <v>0</v>
      </c>
      <c r="AB50" s="8">
        <f>SUMIF('4.3.2 Asset Health'!$AX$5:$AX$204,$AO50,'4.3.2 Asset Health'!BW$5:BW$204)</f>
        <v>0</v>
      </c>
      <c r="AC50" s="8">
        <f>SUMIF('4.3.2 Asset Health'!$AX$5:$AX$204,$AO50,'4.3.2 Asset Health'!BX$5:BX$204)</f>
        <v>0</v>
      </c>
      <c r="AD50" s="18"/>
      <c r="AF50" s="8">
        <f>SUMIF('4.3.2 Asset Health'!$AX$5:$AX$204,$AO50,'4.3.2 Asset Health'!CA$5:CA$204)</f>
        <v>0</v>
      </c>
      <c r="AG50" s="8">
        <f>SUMIF('4.3.2 Asset Health'!$AX$5:$AX$204,$AO50,'4.3.2 Asset Health'!CB$5:CB$204)</f>
        <v>0</v>
      </c>
      <c r="AH50" s="8">
        <f>SUMIF('4.3.2 Asset Health'!$AX$5:$AX$204,$AO50,'4.3.2 Asset Health'!CC$5:CC$204)</f>
        <v>0</v>
      </c>
      <c r="AI50" s="8">
        <f>SUMIF('4.3.2 Asset Health'!$AX$5:$AX$204,$AO50,'4.3.2 Asset Health'!CD$5:CD$204)</f>
        <v>0</v>
      </c>
      <c r="AJ50" s="8">
        <f>SUMIF('4.3.2 Asset Health'!$AX$5:$AX$204,$AO50,'4.3.2 Asset Health'!CE$5:CE$204)</f>
        <v>0</v>
      </c>
      <c r="AK50" s="18"/>
      <c r="AM50" s="17" t="str">
        <f t="shared" si="19"/>
        <v>LPG Mains</v>
      </c>
      <c r="AN50" s="17" t="str">
        <f t="shared" si="19"/>
        <v>Asset Level</v>
      </c>
      <c r="AO50" s="17" t="str">
        <f t="shared" si="2"/>
        <v>LPG MainsAsset Level</v>
      </c>
      <c r="AP50" s="16" t="str">
        <f t="shared" si="3"/>
        <v>LPG Mains</v>
      </c>
      <c r="AQ50">
        <f t="shared" si="4"/>
        <v>0</v>
      </c>
      <c r="AR50">
        <f t="shared" si="5"/>
        <v>0</v>
      </c>
      <c r="AS50">
        <f t="shared" si="6"/>
        <v>0</v>
      </c>
      <c r="AT50">
        <f t="shared" si="7"/>
        <v>0</v>
      </c>
      <c r="AU50">
        <f t="shared" si="8"/>
        <v>0</v>
      </c>
      <c r="AV50">
        <f t="shared" si="9"/>
        <v>0</v>
      </c>
      <c r="AW50" s="8">
        <f t="shared" si="10"/>
        <v>0</v>
      </c>
      <c r="AX50" s="8">
        <f t="shared" si="11"/>
        <v>0</v>
      </c>
      <c r="AY50" s="8">
        <f t="shared" si="12"/>
        <v>0</v>
      </c>
      <c r="AZ50" s="8">
        <f t="shared" si="13"/>
        <v>0</v>
      </c>
      <c r="BA50" s="8">
        <f t="shared" si="14"/>
        <v>0</v>
      </c>
    </row>
    <row r="51" spans="1:53">
      <c r="A51" s="7">
        <v>28</v>
      </c>
      <c r="B51" s="13" t="s">
        <v>33</v>
      </c>
      <c r="C51" s="14" t="s">
        <v>36</v>
      </c>
      <c r="D51" s="8">
        <f>SUMIF('4.3.2 Asset Health'!$AX$5:$AX$204,$AO51,'4.3.2 Asset Health'!AY$5:AY$204)</f>
        <v>0</v>
      </c>
      <c r="E51" s="8">
        <f>SUMIF('4.3.2 Asset Health'!$AX$5:$AX$204,$AO51,'4.3.2 Asset Health'!AZ$5:AZ$204)</f>
        <v>0</v>
      </c>
      <c r="F51" s="8">
        <f>SUMIF('4.3.2 Asset Health'!$AX$5:$AX$204,$AO51,'4.3.2 Asset Health'!BA$5:BA$204)</f>
        <v>0</v>
      </c>
      <c r="G51" s="8">
        <f>SUMIF('4.3.2 Asset Health'!$AX$5:$AX$204,$AO51,'4.3.2 Asset Health'!BB$5:BB$204)</f>
        <v>0</v>
      </c>
      <c r="H51" s="8">
        <f>SUMIF('4.3.2 Asset Health'!$AX$5:$AX$204,$AO51,'4.3.2 Asset Health'!BC$5:BC$204)</f>
        <v>0</v>
      </c>
      <c r="I51" s="18"/>
      <c r="K51" s="8">
        <f>SUMIF('4.3.2 Asset Health'!$AX$5:$AX$204,$AO51,'4.3.2 Asset Health'!BF$5:BF$204)</f>
        <v>0</v>
      </c>
      <c r="L51" s="8">
        <f>SUMIF('4.3.2 Asset Health'!$AX$5:$AX$204,$AO51,'4.3.2 Asset Health'!BG$5:BG$204)</f>
        <v>0</v>
      </c>
      <c r="M51" s="8">
        <f>SUMIF('4.3.2 Asset Health'!$AX$5:$AX$204,$AO51,'4.3.2 Asset Health'!BH$5:BH$204)</f>
        <v>0</v>
      </c>
      <c r="N51" s="8">
        <f>SUMIF('4.3.2 Asset Health'!$AX$5:$AX$204,$AO51,'4.3.2 Asset Health'!BI$5:BI$204)</f>
        <v>0</v>
      </c>
      <c r="O51" s="8">
        <f>SUMIF('4.3.2 Asset Health'!$AX$5:$AX$204,$AO51,'4.3.2 Asset Health'!BJ$5:BJ$204)</f>
        <v>0</v>
      </c>
      <c r="P51" s="18"/>
      <c r="R51" s="8">
        <f>SUMIF('4.3.2 Asset Health'!$AX$5:$AX$204,$AO51,'4.3.2 Asset Health'!BM$5:BM$204)</f>
        <v>0</v>
      </c>
      <c r="S51" s="8">
        <f>SUMIF('4.3.2 Asset Health'!$AX$5:$AX$204,$AO51,'4.3.2 Asset Health'!BN$5:BN$204)</f>
        <v>0</v>
      </c>
      <c r="T51" s="8">
        <f>SUMIF('4.3.2 Asset Health'!$AX$5:$AX$204,$AO51,'4.3.2 Asset Health'!BO$5:BO$204)</f>
        <v>0</v>
      </c>
      <c r="U51" s="8">
        <f>SUMIF('4.3.2 Asset Health'!$AX$5:$AX$204,$AO51,'4.3.2 Asset Health'!BP$5:BP$204)</f>
        <v>0</v>
      </c>
      <c r="V51" s="8">
        <f>SUMIF('4.3.2 Asset Health'!$AX$5:$AX$204,$AO51,'4.3.2 Asset Health'!BQ$5:BQ$204)</f>
        <v>0</v>
      </c>
      <c r="W51" s="18"/>
      <c r="Y51" s="8">
        <f>SUMIF('4.3.2 Asset Health'!$AX$5:$AX$204,$AO51,'4.3.2 Asset Health'!BT$5:BT$204)</f>
        <v>0</v>
      </c>
      <c r="Z51" s="8">
        <f>SUMIF('4.3.2 Asset Health'!$AX$5:$AX$204,$AO51,'4.3.2 Asset Health'!BU$5:BU$204)</f>
        <v>0</v>
      </c>
      <c r="AA51" s="8">
        <f>SUMIF('4.3.2 Asset Health'!$AX$5:$AX$204,$AO51,'4.3.2 Asset Health'!BV$5:BV$204)</f>
        <v>0</v>
      </c>
      <c r="AB51" s="8">
        <f>SUMIF('4.3.2 Asset Health'!$AX$5:$AX$204,$AO51,'4.3.2 Asset Health'!BW$5:BW$204)</f>
        <v>0</v>
      </c>
      <c r="AC51" s="8">
        <f>SUMIF('4.3.2 Asset Health'!$AX$5:$AX$204,$AO51,'4.3.2 Asset Health'!BX$5:BX$204)</f>
        <v>0</v>
      </c>
      <c r="AD51" s="18"/>
      <c r="AF51" s="8">
        <f>SUMIF('4.3.2 Asset Health'!$AX$5:$AX$204,$AO51,'4.3.2 Asset Health'!CA$5:CA$204)</f>
        <v>0</v>
      </c>
      <c r="AG51" s="8">
        <f>SUMIF('4.3.2 Asset Health'!$AX$5:$AX$204,$AO51,'4.3.2 Asset Health'!CB$5:CB$204)</f>
        <v>0</v>
      </c>
      <c r="AH51" s="8">
        <f>SUMIF('4.3.2 Asset Health'!$AX$5:$AX$204,$AO51,'4.3.2 Asset Health'!CC$5:CC$204)</f>
        <v>0</v>
      </c>
      <c r="AI51" s="8">
        <f>SUMIF('4.3.2 Asset Health'!$AX$5:$AX$204,$AO51,'4.3.2 Asset Health'!CD$5:CD$204)</f>
        <v>0</v>
      </c>
      <c r="AJ51" s="8">
        <f>SUMIF('4.3.2 Asset Health'!$AX$5:$AX$204,$AO51,'4.3.2 Asset Health'!CE$5:CE$204)</f>
        <v>0</v>
      </c>
      <c r="AK51" s="18"/>
      <c r="AM51" s="17" t="str">
        <f t="shared" si="19"/>
        <v>LPG Services</v>
      </c>
      <c r="AN51" s="17" t="str">
        <f t="shared" si="19"/>
        <v>Asset Level</v>
      </c>
      <c r="AO51" s="17" t="str">
        <f t="shared" si="2"/>
        <v>LPG ServicesAsset Level</v>
      </c>
      <c r="AP51" s="16" t="str">
        <f t="shared" si="3"/>
        <v>LPG Services</v>
      </c>
      <c r="AQ51">
        <f t="shared" si="4"/>
        <v>0</v>
      </c>
      <c r="AR51">
        <f t="shared" si="5"/>
        <v>0</v>
      </c>
      <c r="AS51">
        <f t="shared" si="6"/>
        <v>0</v>
      </c>
      <c r="AT51">
        <f t="shared" si="7"/>
        <v>0</v>
      </c>
      <c r="AU51">
        <f t="shared" si="8"/>
        <v>0</v>
      </c>
      <c r="AV51">
        <f t="shared" si="9"/>
        <v>0</v>
      </c>
      <c r="AW51" s="8">
        <f t="shared" si="10"/>
        <v>0</v>
      </c>
      <c r="AX51" s="8">
        <f t="shared" si="11"/>
        <v>0</v>
      </c>
      <c r="AY51" s="8">
        <f t="shared" si="12"/>
        <v>0</v>
      </c>
      <c r="AZ51" s="8">
        <f t="shared" si="13"/>
        <v>0</v>
      </c>
      <c r="BA51" s="8">
        <f t="shared" si="14"/>
        <v>0</v>
      </c>
    </row>
    <row r="52" spans="1:53">
      <c r="A52" s="7">
        <v>29</v>
      </c>
      <c r="B52" s="13" t="s">
        <v>34</v>
      </c>
      <c r="C52" s="14" t="s">
        <v>36</v>
      </c>
      <c r="D52" s="8">
        <f>SUMIF('4.3.2 Asset Health'!$AX$5:$AX$204,$AO52,'4.3.2 Asset Health'!AY$5:AY$204)</f>
        <v>0</v>
      </c>
      <c r="E52" s="8">
        <f>SUMIF('4.3.2 Asset Health'!$AX$5:$AX$204,$AO52,'4.3.2 Asset Health'!AZ$5:AZ$204)</f>
        <v>0</v>
      </c>
      <c r="F52" s="8">
        <f>SUMIF('4.3.2 Asset Health'!$AX$5:$AX$204,$AO52,'4.3.2 Asset Health'!BA$5:BA$204)</f>
        <v>0</v>
      </c>
      <c r="G52" s="8">
        <f>SUMIF('4.3.2 Asset Health'!$AX$5:$AX$204,$AO52,'4.3.2 Asset Health'!BB$5:BB$204)</f>
        <v>0</v>
      </c>
      <c r="H52" s="8">
        <f>SUMIF('4.3.2 Asset Health'!$AX$5:$AX$204,$AO52,'4.3.2 Asset Health'!BC$5:BC$204)</f>
        <v>0</v>
      </c>
      <c r="I52" s="18"/>
      <c r="K52" s="8">
        <f>SUMIF('4.3.2 Asset Health'!$AX$5:$AX$204,$AO52,'4.3.2 Asset Health'!BF$5:BF$204)</f>
        <v>0</v>
      </c>
      <c r="L52" s="8">
        <f>SUMIF('4.3.2 Asset Health'!$AX$5:$AX$204,$AO52,'4.3.2 Asset Health'!BG$5:BG$204)</f>
        <v>0</v>
      </c>
      <c r="M52" s="8">
        <f>SUMIF('4.3.2 Asset Health'!$AX$5:$AX$204,$AO52,'4.3.2 Asset Health'!BH$5:BH$204)</f>
        <v>0</v>
      </c>
      <c r="N52" s="8">
        <f>SUMIF('4.3.2 Asset Health'!$AX$5:$AX$204,$AO52,'4.3.2 Asset Health'!BI$5:BI$204)</f>
        <v>0</v>
      </c>
      <c r="O52" s="8">
        <f>SUMIF('4.3.2 Asset Health'!$AX$5:$AX$204,$AO52,'4.3.2 Asset Health'!BJ$5:BJ$204)</f>
        <v>0</v>
      </c>
      <c r="P52" s="18"/>
      <c r="R52" s="8">
        <f>SUMIF('4.3.2 Asset Health'!$AX$5:$AX$204,$AO52,'4.3.2 Asset Health'!BM$5:BM$204)</f>
        <v>0</v>
      </c>
      <c r="S52" s="8">
        <f>SUMIF('4.3.2 Asset Health'!$AX$5:$AX$204,$AO52,'4.3.2 Asset Health'!BN$5:BN$204)</f>
        <v>0</v>
      </c>
      <c r="T52" s="8">
        <f>SUMIF('4.3.2 Asset Health'!$AX$5:$AX$204,$AO52,'4.3.2 Asset Health'!BO$5:BO$204)</f>
        <v>0</v>
      </c>
      <c r="U52" s="8">
        <f>SUMIF('4.3.2 Asset Health'!$AX$5:$AX$204,$AO52,'4.3.2 Asset Health'!BP$5:BP$204)</f>
        <v>0</v>
      </c>
      <c r="V52" s="8">
        <f>SUMIF('4.3.2 Asset Health'!$AX$5:$AX$204,$AO52,'4.3.2 Asset Health'!BQ$5:BQ$204)</f>
        <v>0</v>
      </c>
      <c r="W52" s="18"/>
      <c r="Y52" s="8">
        <f>SUMIF('4.3.2 Asset Health'!$AX$5:$AX$204,$AO52,'4.3.2 Asset Health'!BT$5:BT$204)</f>
        <v>0</v>
      </c>
      <c r="Z52" s="8">
        <f>SUMIF('4.3.2 Asset Health'!$AX$5:$AX$204,$AO52,'4.3.2 Asset Health'!BU$5:BU$204)</f>
        <v>0</v>
      </c>
      <c r="AA52" s="8">
        <f>SUMIF('4.3.2 Asset Health'!$AX$5:$AX$204,$AO52,'4.3.2 Asset Health'!BV$5:BV$204)</f>
        <v>0</v>
      </c>
      <c r="AB52" s="8">
        <f>SUMIF('4.3.2 Asset Health'!$AX$5:$AX$204,$AO52,'4.3.2 Asset Health'!BW$5:BW$204)</f>
        <v>0</v>
      </c>
      <c r="AC52" s="8">
        <f>SUMIF('4.3.2 Asset Health'!$AX$5:$AX$204,$AO52,'4.3.2 Asset Health'!BX$5:BX$204)</f>
        <v>0</v>
      </c>
      <c r="AD52" s="18"/>
      <c r="AF52" s="8">
        <f>SUMIF('4.3.2 Asset Health'!$AX$5:$AX$204,$AO52,'4.3.2 Asset Health'!CA$5:CA$204)</f>
        <v>0</v>
      </c>
      <c r="AG52" s="8">
        <f>SUMIF('4.3.2 Asset Health'!$AX$5:$AX$204,$AO52,'4.3.2 Asset Health'!CB$5:CB$204)</f>
        <v>0</v>
      </c>
      <c r="AH52" s="8">
        <f>SUMIF('4.3.2 Asset Health'!$AX$5:$AX$204,$AO52,'4.3.2 Asset Health'!CC$5:CC$204)</f>
        <v>0</v>
      </c>
      <c r="AI52" s="8">
        <f>SUMIF('4.3.2 Asset Health'!$AX$5:$AX$204,$AO52,'4.3.2 Asset Health'!CD$5:CD$204)</f>
        <v>0</v>
      </c>
      <c r="AJ52" s="8">
        <f>SUMIF('4.3.2 Asset Health'!$AX$5:$AX$204,$AO52,'4.3.2 Asset Health'!CE$5:CE$204)</f>
        <v>0</v>
      </c>
      <c r="AK52" s="18"/>
      <c r="AM52" s="17" t="str">
        <f t="shared" si="19"/>
        <v>LNG Vessels</v>
      </c>
      <c r="AN52" s="17" t="str">
        <f t="shared" si="19"/>
        <v>Asset Level</v>
      </c>
      <c r="AO52" s="17" t="str">
        <f t="shared" si="2"/>
        <v>LNG VesselsAsset Level</v>
      </c>
      <c r="AP52" s="16" t="str">
        <f t="shared" si="3"/>
        <v>LNG Vessels</v>
      </c>
      <c r="AQ52">
        <f t="shared" si="4"/>
        <v>0</v>
      </c>
      <c r="AR52">
        <f t="shared" si="5"/>
        <v>0</v>
      </c>
      <c r="AS52">
        <f t="shared" si="6"/>
        <v>0</v>
      </c>
      <c r="AT52">
        <f t="shared" si="7"/>
        <v>0</v>
      </c>
      <c r="AU52">
        <f t="shared" si="8"/>
        <v>0</v>
      </c>
      <c r="AV52">
        <f t="shared" si="9"/>
        <v>0</v>
      </c>
      <c r="AW52" s="8">
        <f t="shared" si="10"/>
        <v>0</v>
      </c>
      <c r="AX52" s="8">
        <f t="shared" si="11"/>
        <v>0</v>
      </c>
      <c r="AY52" s="8">
        <f t="shared" si="12"/>
        <v>0</v>
      </c>
      <c r="AZ52" s="8">
        <f t="shared" si="13"/>
        <v>0</v>
      </c>
      <c r="BA52" s="8">
        <f t="shared" si="14"/>
        <v>0</v>
      </c>
    </row>
    <row r="53" spans="1:53">
      <c r="D53" s="16">
        <f t="shared" ref="D53:H53" si="20">SUM(D5:D52)</f>
        <v>9878.8392744024986</v>
      </c>
      <c r="E53" s="16">
        <f t="shared" si="20"/>
        <v>1556.07</v>
      </c>
      <c r="F53" s="16">
        <f t="shared" si="20"/>
        <v>5744.7562589845229</v>
      </c>
      <c r="G53" s="16">
        <f t="shared" si="20"/>
        <v>372981.71659534791</v>
      </c>
      <c r="H53" s="16">
        <f t="shared" si="20"/>
        <v>2311241.3932350399</v>
      </c>
      <c r="I53" s="16">
        <f>SUM(D53:H53)</f>
        <v>2701402.775363775</v>
      </c>
      <c r="K53" s="16">
        <f t="shared" ref="K53" si="21">SUM(K5:K52)</f>
        <v>7884.3380054054405</v>
      </c>
      <c r="L53" s="16">
        <f t="shared" ref="L53" si="22">SUM(L5:L52)</f>
        <v>1294.7</v>
      </c>
      <c r="M53" s="16">
        <f t="shared" ref="M53" si="23">SUM(M5:M52)</f>
        <v>5924.0143494566782</v>
      </c>
      <c r="N53" s="16">
        <f t="shared" ref="N53" si="24">SUM(N5:N52)</f>
        <v>242456.29193868747</v>
      </c>
      <c r="O53" s="16">
        <f t="shared" ref="O53" si="25">SUM(O5:O52)</f>
        <v>2501893.1896261191</v>
      </c>
      <c r="P53" s="16">
        <f>SUM(K53:O53)</f>
        <v>2759452.5339196688</v>
      </c>
      <c r="R53" s="16">
        <f t="shared" ref="R53" si="26">SUM(R5:R52)</f>
        <v>10184.204261691935</v>
      </c>
      <c r="S53" s="16">
        <f t="shared" ref="S53" si="27">SUM(S5:S52)</f>
        <v>1915.0724809341568</v>
      </c>
      <c r="T53" s="16">
        <f t="shared" ref="T53" si="28">SUM(T5:T52)</f>
        <v>6153.8362589845237</v>
      </c>
      <c r="U53" s="16">
        <f t="shared" ref="U53" si="29">SUM(U5:U52)</f>
        <v>372135.31659534795</v>
      </c>
      <c r="V53" s="16">
        <f t="shared" ref="V53" si="30">SUM(V5:V52)</f>
        <v>2311014.3932350399</v>
      </c>
      <c r="W53" s="16">
        <f>SUM(R53:V53)</f>
        <v>2701402.8228319986</v>
      </c>
      <c r="Y53" s="16">
        <f t="shared" ref="Y53" si="31">SUM(Y5:Y52)</f>
        <v>5800.1458309055224</v>
      </c>
      <c r="Z53" s="16">
        <f t="shared" ref="Z53" si="32">SUM(Z5:Z52)</f>
        <v>1088.0083737264495</v>
      </c>
      <c r="AA53" s="16">
        <f t="shared" ref="AA53" si="33">SUM(AA5:AA52)</f>
        <v>5178.4324399288325</v>
      </c>
      <c r="AB53" s="16">
        <f t="shared" ref="AB53" si="34">SUM(AB5:AB52)</f>
        <v>112765.70728202703</v>
      </c>
      <c r="AC53" s="16">
        <f t="shared" ref="AC53" si="35">SUM(AC5:AC52)</f>
        <v>2636550.2260171981</v>
      </c>
      <c r="AD53" s="16">
        <f>SUM(Y53:AC53)</f>
        <v>2761382.5199437859</v>
      </c>
      <c r="AF53" s="16">
        <f t="shared" ref="AF53" si="36">SUM(AF5:AF52)</f>
        <v>10474.560502159015</v>
      </c>
      <c r="AG53" s="16">
        <f t="shared" ref="AG53" si="37">SUM(AG5:AG52)</f>
        <v>2105.3562404670779</v>
      </c>
      <c r="AH53" s="16">
        <f t="shared" ref="AH53" si="38">SUM(AH5:AH52)</f>
        <v>5964.8362589845219</v>
      </c>
      <c r="AI53" s="16">
        <f t="shared" ref="AI53" si="39">SUM(AI5:AI52)</f>
        <v>372214.67659534793</v>
      </c>
      <c r="AJ53" s="16">
        <f t="shared" ref="AJ53" si="40">SUM(AJ5:AJ52)</f>
        <v>2310643.3932350399</v>
      </c>
      <c r="AK53" s="16">
        <f>SUM(AF53:AJ53)</f>
        <v>2701402.8228319986</v>
      </c>
    </row>
    <row r="54" spans="1:53">
      <c r="D54" s="16"/>
      <c r="E54" s="16"/>
      <c r="F54" s="16"/>
      <c r="G54" s="16"/>
      <c r="H54" s="16"/>
      <c r="I54" s="16"/>
      <c r="K54" s="16"/>
      <c r="L54" s="16"/>
      <c r="M54" s="16"/>
      <c r="N54" s="16"/>
      <c r="O54" s="16"/>
      <c r="P54" s="16"/>
      <c r="R54" s="16"/>
      <c r="S54" s="16"/>
      <c r="T54" s="16"/>
      <c r="U54" s="16"/>
      <c r="V54" s="16"/>
      <c r="W54" s="16"/>
      <c r="Y54" s="16"/>
      <c r="Z54" s="16"/>
      <c r="AA54" s="16"/>
      <c r="AB54" s="16"/>
      <c r="AC54" s="16"/>
      <c r="AD54" s="16"/>
      <c r="AF54" s="16"/>
      <c r="AG54" s="16"/>
      <c r="AH54" s="16"/>
      <c r="AI54" s="16"/>
      <c r="AJ54" s="16"/>
      <c r="AK54" s="16"/>
    </row>
    <row r="55" spans="1:53">
      <c r="D55" s="16">
        <f>+'4.3.2 Asset Health'!AY205</f>
        <v>9878.8392744024986</v>
      </c>
      <c r="E55" s="16">
        <f>+'4.3.2 Asset Health'!AZ205</f>
        <v>1556.07</v>
      </c>
      <c r="F55" s="16">
        <f>+'4.3.2 Asset Health'!BA205</f>
        <v>5744.756258984522</v>
      </c>
      <c r="G55" s="16">
        <f>+'4.3.2 Asset Health'!BB205</f>
        <v>372981.71659534791</v>
      </c>
      <c r="H55" s="16">
        <f>+'4.3.2 Asset Health'!BC205</f>
        <v>2311241.3932350399</v>
      </c>
      <c r="I55" s="16">
        <f>+'4.3.2 Asset Health'!K205</f>
        <v>2701402.775363775</v>
      </c>
      <c r="K55" s="16">
        <f>+'4.3.2 Asset Health'!BF205</f>
        <v>7884.3380054054405</v>
      </c>
      <c r="L55" s="16">
        <f>+'4.3.2 Asset Health'!BG205</f>
        <v>1294.7000000000005</v>
      </c>
      <c r="M55" s="16">
        <f>+'4.3.2 Asset Health'!BH205</f>
        <v>5924.0143494566801</v>
      </c>
      <c r="N55" s="16">
        <f>+'4.3.2 Asset Health'!BI205</f>
        <v>242456.29193868741</v>
      </c>
      <c r="O55" s="16">
        <f>+'4.3.2 Asset Health'!BJ205</f>
        <v>2501893.1896261191</v>
      </c>
      <c r="P55" s="16">
        <f>+'4.3.2 Asset Health'!R205</f>
        <v>2759452.5339196678</v>
      </c>
      <c r="R55" s="16">
        <f>+'4.3.2 Asset Health'!BM205</f>
        <v>10184.204261691935</v>
      </c>
      <c r="S55" s="16">
        <f>+'4.3.2 Asset Health'!BN205</f>
        <v>1915.0724809341568</v>
      </c>
      <c r="T55" s="16">
        <f>+'4.3.2 Asset Health'!BO205</f>
        <v>6153.8362589845246</v>
      </c>
      <c r="U55" s="16">
        <f>+'4.3.2 Asset Health'!BP205</f>
        <v>372135.31659534795</v>
      </c>
      <c r="V55" s="16">
        <f>+'4.3.2 Asset Health'!BQ205</f>
        <v>2311014.3932350399</v>
      </c>
      <c r="W55" s="16">
        <f>+'4.3.2 Asset Health'!Y205</f>
        <v>2701402.8228319981</v>
      </c>
      <c r="Y55" s="16">
        <f>+'4.3.2 Asset Health'!BT205</f>
        <v>5800.1458309055224</v>
      </c>
      <c r="Z55" s="16">
        <f>+'4.3.2 Asset Health'!BU205</f>
        <v>1088.008373726449</v>
      </c>
      <c r="AA55" s="16">
        <f>+'4.3.2 Asset Health'!BV205</f>
        <v>5178.4324399288325</v>
      </c>
      <c r="AB55" s="16">
        <f>+'4.3.2 Asset Health'!BW205</f>
        <v>112765.70728202706</v>
      </c>
      <c r="AC55" s="16">
        <f>+'4.3.2 Asset Health'!BX205</f>
        <v>2636550.2260171981</v>
      </c>
      <c r="AD55" s="16">
        <f>+'4.3.2 Asset Health'!AF205</f>
        <v>2761382.5199437863</v>
      </c>
      <c r="AF55" s="16">
        <f>+'4.3.2 Asset Health'!CA205</f>
        <v>10474.560502159013</v>
      </c>
      <c r="AG55" s="16">
        <f>+'4.3.2 Asset Health'!CB205</f>
        <v>2105.3562404670784</v>
      </c>
      <c r="AH55" s="16">
        <f>+'4.3.2 Asset Health'!CC205</f>
        <v>5964.836258984521</v>
      </c>
      <c r="AI55" s="16">
        <f>+'4.3.2 Asset Health'!CD205</f>
        <v>372214.67659534793</v>
      </c>
      <c r="AJ55" s="16">
        <f>+'4.3.2 Asset Health'!CE205</f>
        <v>2310643.3932350399</v>
      </c>
      <c r="AK55" s="16">
        <f>+'4.3.2 Asset Health'!AM205</f>
        <v>2701402.8228319986</v>
      </c>
    </row>
    <row r="56" spans="1:53"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R56" s="17"/>
      <c r="S56" s="17"/>
      <c r="T56" s="17"/>
      <c r="U56" s="17"/>
      <c r="V56" s="17"/>
      <c r="W56" s="17"/>
      <c r="Y56" s="17"/>
      <c r="Z56" s="17"/>
      <c r="AA56" s="17"/>
      <c r="AB56" s="17"/>
      <c r="AC56" s="17"/>
      <c r="AD56" s="17"/>
      <c r="AF56" s="17"/>
      <c r="AG56" s="17"/>
      <c r="AH56" s="17"/>
      <c r="AI56" s="17"/>
      <c r="AJ56" s="17"/>
      <c r="AK56" s="17"/>
    </row>
    <row r="57" spans="1:53">
      <c r="C57" t="s">
        <v>67</v>
      </c>
      <c r="D57" s="15" t="str">
        <f>IF(ROUND(D53-D55,6)=0,"OK","Error")</f>
        <v>OK</v>
      </c>
      <c r="E57" s="15" t="str">
        <f t="shared" ref="E57:I57" si="41">IF(ROUND(E53-E55,6)=0,"OK","Error")</f>
        <v>OK</v>
      </c>
      <c r="F57" s="15" t="str">
        <f t="shared" si="41"/>
        <v>OK</v>
      </c>
      <c r="G57" s="15" t="str">
        <f t="shared" si="41"/>
        <v>OK</v>
      </c>
      <c r="H57" s="15" t="str">
        <f t="shared" si="41"/>
        <v>OK</v>
      </c>
      <c r="I57" s="15" t="str">
        <f t="shared" si="41"/>
        <v>OK</v>
      </c>
      <c r="K57" s="15" t="str">
        <f>IF(ROUND(K53-K55,6)=0,"OK","Error")</f>
        <v>OK</v>
      </c>
      <c r="L57" s="15" t="str">
        <f t="shared" ref="L57:P57" si="42">IF(ROUND(L53-L55,6)=0,"OK","Error")</f>
        <v>OK</v>
      </c>
      <c r="M57" s="15" t="str">
        <f t="shared" si="42"/>
        <v>OK</v>
      </c>
      <c r="N57" s="15" t="str">
        <f t="shared" si="42"/>
        <v>OK</v>
      </c>
      <c r="O57" s="15" t="str">
        <f t="shared" si="42"/>
        <v>OK</v>
      </c>
      <c r="P57" s="15" t="str">
        <f t="shared" si="42"/>
        <v>OK</v>
      </c>
      <c r="R57" s="15" t="str">
        <f>IF(ROUND(R53-R55,6)=0,"OK","Error")</f>
        <v>OK</v>
      </c>
      <c r="S57" s="15" t="str">
        <f t="shared" ref="S57:W57" si="43">IF(ROUND(S53-S55,6)=0,"OK","Error")</f>
        <v>OK</v>
      </c>
      <c r="T57" s="15" t="str">
        <f t="shared" si="43"/>
        <v>OK</v>
      </c>
      <c r="U57" s="15" t="str">
        <f t="shared" si="43"/>
        <v>OK</v>
      </c>
      <c r="V57" s="15" t="str">
        <f t="shared" si="43"/>
        <v>OK</v>
      </c>
      <c r="W57" s="15" t="str">
        <f t="shared" si="43"/>
        <v>OK</v>
      </c>
      <c r="Y57" s="15" t="str">
        <f>IF(ROUND(Y53-Y55,6)=0,"OK","Error")</f>
        <v>OK</v>
      </c>
      <c r="Z57" s="15" t="str">
        <f t="shared" ref="Z57:AD57" si="44">IF(ROUND(Z53-Z55,6)=0,"OK","Error")</f>
        <v>OK</v>
      </c>
      <c r="AA57" s="15" t="str">
        <f t="shared" si="44"/>
        <v>OK</v>
      </c>
      <c r="AB57" s="15" t="str">
        <f t="shared" si="44"/>
        <v>OK</v>
      </c>
      <c r="AC57" s="15" t="str">
        <f t="shared" si="44"/>
        <v>OK</v>
      </c>
      <c r="AD57" s="15" t="str">
        <f t="shared" si="44"/>
        <v>OK</v>
      </c>
      <c r="AF57" s="15" t="str">
        <f>IF(ROUND(AF53-AF55,6)=0,"OK","Error")</f>
        <v>OK</v>
      </c>
      <c r="AG57" s="15" t="str">
        <f t="shared" ref="AG57:AK57" si="45">IF(ROUND(AG53-AG55,6)=0,"OK","Error")</f>
        <v>OK</v>
      </c>
      <c r="AH57" s="15" t="str">
        <f t="shared" si="45"/>
        <v>OK</v>
      </c>
      <c r="AI57" s="15" t="str">
        <f t="shared" si="45"/>
        <v>OK</v>
      </c>
      <c r="AJ57" s="15" t="str">
        <f t="shared" si="45"/>
        <v>OK</v>
      </c>
      <c r="AK57" s="15" t="str">
        <f t="shared" si="45"/>
        <v>OK</v>
      </c>
    </row>
    <row r="61" spans="1:53">
      <c r="A61" s="7">
        <v>1</v>
      </c>
      <c r="B61" s="13" t="s">
        <v>9</v>
      </c>
      <c r="C61" s="14" t="s">
        <v>36</v>
      </c>
      <c r="D61" s="19">
        <f>+D5/$AV5</f>
        <v>0</v>
      </c>
      <c r="E61" s="19">
        <f>+E5/$AV5</f>
        <v>1</v>
      </c>
      <c r="F61" s="19">
        <f>+F5/$AV5</f>
        <v>0</v>
      </c>
      <c r="G61" s="19">
        <f>+G5/$AV5</f>
        <v>0</v>
      </c>
      <c r="H61" s="19">
        <f>+H5/$AV5</f>
        <v>0</v>
      </c>
      <c r="I61" s="18"/>
      <c r="K61" s="19">
        <f>+K5/$AV5</f>
        <v>0</v>
      </c>
      <c r="L61" s="19">
        <f>+L5/$AV5</f>
        <v>0</v>
      </c>
      <c r="M61" s="19">
        <f>+M5/$AV5</f>
        <v>0</v>
      </c>
      <c r="N61" s="19">
        <f>+N5/$AV5</f>
        <v>0</v>
      </c>
      <c r="O61" s="19">
        <f>+O5/$AV5</f>
        <v>0</v>
      </c>
      <c r="P61" s="18"/>
      <c r="R61" s="19">
        <f>+R5/$AV5</f>
        <v>0</v>
      </c>
      <c r="S61" s="19">
        <f>+S5/$AV5</f>
        <v>1</v>
      </c>
      <c r="T61" s="19">
        <f>+T5/$AV5</f>
        <v>0</v>
      </c>
      <c r="U61" s="19">
        <f>+U5/$AV5</f>
        <v>0</v>
      </c>
      <c r="V61" s="19">
        <f>+V5/$AV5</f>
        <v>0</v>
      </c>
      <c r="W61" s="18"/>
      <c r="Y61" s="19">
        <f>+Y5/$AV5</f>
        <v>0</v>
      </c>
      <c r="Z61" s="19">
        <f>+Z5/$AV5</f>
        <v>0</v>
      </c>
      <c r="AA61" s="19">
        <f>+AA5/$AV5</f>
        <v>0</v>
      </c>
      <c r="AB61" s="19">
        <f>+AB5/$AV5</f>
        <v>0</v>
      </c>
      <c r="AC61" s="19">
        <f>+AC5/$AV5</f>
        <v>0</v>
      </c>
      <c r="AD61" s="18"/>
      <c r="AF61" s="19">
        <f>+AF5/$AV5</f>
        <v>0</v>
      </c>
      <c r="AG61" s="19">
        <f>+AG5/$AV5</f>
        <v>1</v>
      </c>
      <c r="AH61" s="19">
        <f>+AH5/$AV5</f>
        <v>0</v>
      </c>
      <c r="AI61" s="19">
        <f>+AI5/$AV5</f>
        <v>0</v>
      </c>
      <c r="AJ61" s="19">
        <f>+AJ5/$AV5</f>
        <v>0</v>
      </c>
      <c r="AK61" s="18"/>
      <c r="AW61" s="19">
        <f>+AW5/$AV5</f>
        <v>0</v>
      </c>
      <c r="AX61" s="19">
        <f>+AX5/$AV5</f>
        <v>1</v>
      </c>
      <c r="AY61" s="19">
        <f>+AY5/$AV5</f>
        <v>0</v>
      </c>
      <c r="AZ61" s="19">
        <f>+AZ5/$AV5</f>
        <v>1</v>
      </c>
      <c r="BA61" s="19">
        <f>+BA5/$AV5</f>
        <v>0</v>
      </c>
    </row>
    <row r="62" spans="1:53">
      <c r="A62" s="7">
        <v>2</v>
      </c>
      <c r="B62" s="13" t="s">
        <v>63</v>
      </c>
      <c r="C62" s="14" t="s">
        <v>36</v>
      </c>
      <c r="D62" s="19" t="e">
        <f t="shared" ref="D62:H62" si="46">+D6/$AV6</f>
        <v>#DIV/0!</v>
      </c>
      <c r="E62" s="19" t="e">
        <f t="shared" si="46"/>
        <v>#DIV/0!</v>
      </c>
      <c r="F62" s="19" t="e">
        <f t="shared" si="46"/>
        <v>#DIV/0!</v>
      </c>
      <c r="G62" s="19" t="e">
        <f t="shared" si="46"/>
        <v>#DIV/0!</v>
      </c>
      <c r="H62" s="19" t="e">
        <f t="shared" si="46"/>
        <v>#DIV/0!</v>
      </c>
      <c r="I62" s="18"/>
      <c r="K62" s="19" t="e">
        <f t="shared" ref="K62:O62" si="47">+K6/$AV6</f>
        <v>#DIV/0!</v>
      </c>
      <c r="L62" s="19" t="e">
        <f t="shared" si="47"/>
        <v>#DIV/0!</v>
      </c>
      <c r="M62" s="19" t="e">
        <f t="shared" si="47"/>
        <v>#DIV/0!</v>
      </c>
      <c r="N62" s="19" t="e">
        <f t="shared" si="47"/>
        <v>#DIV/0!</v>
      </c>
      <c r="O62" s="19" t="e">
        <f t="shared" si="47"/>
        <v>#DIV/0!</v>
      </c>
      <c r="P62" s="18"/>
      <c r="R62" s="19" t="e">
        <f t="shared" ref="R62:V62" si="48">+R6/$AV6</f>
        <v>#DIV/0!</v>
      </c>
      <c r="S62" s="19" t="e">
        <f t="shared" si="48"/>
        <v>#DIV/0!</v>
      </c>
      <c r="T62" s="19" t="e">
        <f t="shared" si="48"/>
        <v>#DIV/0!</v>
      </c>
      <c r="U62" s="19" t="e">
        <f t="shared" si="48"/>
        <v>#DIV/0!</v>
      </c>
      <c r="V62" s="19" t="e">
        <f t="shared" si="48"/>
        <v>#DIV/0!</v>
      </c>
      <c r="W62" s="18"/>
      <c r="Y62" s="19" t="e">
        <f t="shared" ref="Y62:AC62" si="49">+Y6/$AV6</f>
        <v>#DIV/0!</v>
      </c>
      <c r="Z62" s="19" t="e">
        <f t="shared" si="49"/>
        <v>#DIV/0!</v>
      </c>
      <c r="AA62" s="19" t="e">
        <f t="shared" si="49"/>
        <v>#DIV/0!</v>
      </c>
      <c r="AB62" s="19" t="e">
        <f t="shared" si="49"/>
        <v>#DIV/0!</v>
      </c>
      <c r="AC62" s="19" t="e">
        <f t="shared" si="49"/>
        <v>#DIV/0!</v>
      </c>
      <c r="AD62" s="18"/>
      <c r="AF62" s="19" t="e">
        <f t="shared" ref="AF62:AJ62" si="50">+AF6/$AV6</f>
        <v>#DIV/0!</v>
      </c>
      <c r="AG62" s="19" t="e">
        <f t="shared" si="50"/>
        <v>#DIV/0!</v>
      </c>
      <c r="AH62" s="19" t="e">
        <f t="shared" si="50"/>
        <v>#DIV/0!</v>
      </c>
      <c r="AI62" s="19" t="e">
        <f t="shared" si="50"/>
        <v>#DIV/0!</v>
      </c>
      <c r="AJ62" s="19" t="e">
        <f t="shared" si="50"/>
        <v>#DIV/0!</v>
      </c>
      <c r="AK62" s="18"/>
      <c r="AW62" s="19" t="e">
        <f t="shared" ref="AW62:BA62" si="51">+AW6/$AV6</f>
        <v>#DIV/0!</v>
      </c>
      <c r="AX62" s="19" t="e">
        <f t="shared" si="51"/>
        <v>#DIV/0!</v>
      </c>
      <c r="AY62" s="19" t="e">
        <f t="shared" si="51"/>
        <v>#DIV/0!</v>
      </c>
      <c r="AZ62" s="19" t="e">
        <f t="shared" si="51"/>
        <v>#DIV/0!</v>
      </c>
      <c r="BA62" s="19" t="e">
        <f t="shared" si="51"/>
        <v>#DIV/0!</v>
      </c>
    </row>
    <row r="63" spans="1:53">
      <c r="A63" s="7">
        <v>3</v>
      </c>
      <c r="B63" s="13" t="s">
        <v>65</v>
      </c>
      <c r="C63" s="14" t="s">
        <v>36</v>
      </c>
      <c r="D63" s="19">
        <f t="shared" ref="D63:H63" si="52">+D7/$AV7</f>
        <v>0</v>
      </c>
      <c r="E63" s="19">
        <f t="shared" si="52"/>
        <v>0</v>
      </c>
      <c r="F63" s="19">
        <f t="shared" si="52"/>
        <v>0.65058611361587015</v>
      </c>
      <c r="G63" s="19">
        <f t="shared" si="52"/>
        <v>0.34941388638412985</v>
      </c>
      <c r="H63" s="19">
        <f t="shared" si="52"/>
        <v>0</v>
      </c>
      <c r="I63" s="18"/>
      <c r="K63" s="19">
        <f t="shared" ref="K63:O63" si="53">+K7/$AV7</f>
        <v>0</v>
      </c>
      <c r="L63" s="19">
        <f t="shared" si="53"/>
        <v>0</v>
      </c>
      <c r="M63" s="19">
        <f t="shared" si="53"/>
        <v>0.80748422001803422</v>
      </c>
      <c r="N63" s="19">
        <f t="shared" si="53"/>
        <v>0</v>
      </c>
      <c r="O63" s="19">
        <f t="shared" si="53"/>
        <v>0.19251577998196573</v>
      </c>
      <c r="P63" s="18"/>
      <c r="R63" s="19">
        <f t="shared" ref="R63:V63" si="54">+R7/$AV7</f>
        <v>0</v>
      </c>
      <c r="S63" s="19">
        <f t="shared" si="54"/>
        <v>0</v>
      </c>
      <c r="T63" s="19">
        <f t="shared" si="54"/>
        <v>1</v>
      </c>
      <c r="U63" s="19">
        <f t="shared" si="54"/>
        <v>0</v>
      </c>
      <c r="V63" s="19">
        <f t="shared" si="54"/>
        <v>0</v>
      </c>
      <c r="W63" s="18"/>
      <c r="Y63" s="19">
        <f t="shared" ref="Y63:AC63" si="55">+Y7/$AV7</f>
        <v>0</v>
      </c>
      <c r="Z63" s="19">
        <f t="shared" si="55"/>
        <v>0</v>
      </c>
      <c r="AA63" s="19">
        <f t="shared" si="55"/>
        <v>0.54012623985572583</v>
      </c>
      <c r="AB63" s="19">
        <f t="shared" si="55"/>
        <v>0</v>
      </c>
      <c r="AC63" s="19">
        <f t="shared" si="55"/>
        <v>0.45987376014427411</v>
      </c>
      <c r="AD63" s="18"/>
      <c r="AF63" s="19">
        <f t="shared" ref="AF63:AJ63" si="56">+AF7/$AV7</f>
        <v>0</v>
      </c>
      <c r="AG63" s="19">
        <f t="shared" si="56"/>
        <v>0</v>
      </c>
      <c r="AH63" s="19">
        <f t="shared" si="56"/>
        <v>1</v>
      </c>
      <c r="AI63" s="19">
        <f t="shared" si="56"/>
        <v>0</v>
      </c>
      <c r="AJ63" s="19">
        <f t="shared" si="56"/>
        <v>0</v>
      </c>
      <c r="AK63" s="18"/>
      <c r="AW63" s="19">
        <f t="shared" ref="AW63:BA63" si="57">+AW7/$AV7</f>
        <v>0</v>
      </c>
      <c r="AX63" s="19">
        <f t="shared" si="57"/>
        <v>0</v>
      </c>
      <c r="AY63" s="19">
        <f t="shared" si="57"/>
        <v>0</v>
      </c>
      <c r="AZ63" s="19">
        <f t="shared" si="57"/>
        <v>0</v>
      </c>
      <c r="BA63" s="19">
        <f t="shared" si="57"/>
        <v>0</v>
      </c>
    </row>
    <row r="64" spans="1:53">
      <c r="A64" s="7">
        <v>4</v>
      </c>
      <c r="B64" s="13" t="s">
        <v>14</v>
      </c>
      <c r="C64" s="14" t="s">
        <v>36</v>
      </c>
      <c r="D64" s="19">
        <f t="shared" ref="D64:H64" si="58">+D8/$AV8</f>
        <v>0</v>
      </c>
      <c r="E64" s="19">
        <f t="shared" si="58"/>
        <v>3.5714285714285712E-2</v>
      </c>
      <c r="F64" s="19">
        <f t="shared" si="58"/>
        <v>0.9642857142857143</v>
      </c>
      <c r="G64" s="19">
        <f t="shared" si="58"/>
        <v>0</v>
      </c>
      <c r="H64" s="19">
        <f t="shared" si="58"/>
        <v>0</v>
      </c>
      <c r="I64" s="18"/>
      <c r="K64" s="19">
        <f t="shared" ref="K64:O64" si="59">+K8/$AV8</f>
        <v>0</v>
      </c>
      <c r="L64" s="19">
        <f t="shared" si="59"/>
        <v>0</v>
      </c>
      <c r="M64" s="19">
        <f t="shared" si="59"/>
        <v>1</v>
      </c>
      <c r="N64" s="19">
        <f t="shared" si="59"/>
        <v>0</v>
      </c>
      <c r="O64" s="19">
        <f t="shared" si="59"/>
        <v>0</v>
      </c>
      <c r="P64" s="18"/>
      <c r="R64" s="19">
        <f t="shared" ref="R64:V64" si="60">+R8/$AV8</f>
        <v>0</v>
      </c>
      <c r="S64" s="19">
        <f t="shared" si="60"/>
        <v>0.10714285714285714</v>
      </c>
      <c r="T64" s="19">
        <f t="shared" si="60"/>
        <v>0.8928571428571429</v>
      </c>
      <c r="U64" s="19">
        <f t="shared" si="60"/>
        <v>0</v>
      </c>
      <c r="V64" s="19">
        <f t="shared" si="60"/>
        <v>0</v>
      </c>
      <c r="W64" s="18"/>
      <c r="Y64" s="19">
        <f t="shared" ref="Y64:AC64" si="61">+Y8/$AV8</f>
        <v>0</v>
      </c>
      <c r="Z64" s="19">
        <f t="shared" si="61"/>
        <v>0</v>
      </c>
      <c r="AA64" s="19">
        <f t="shared" si="61"/>
        <v>1</v>
      </c>
      <c r="AB64" s="19">
        <f t="shared" si="61"/>
        <v>0</v>
      </c>
      <c r="AC64" s="19">
        <f t="shared" si="61"/>
        <v>0</v>
      </c>
      <c r="AD64" s="18"/>
      <c r="AF64" s="19">
        <f t="shared" ref="AF64:AJ64" si="62">+AF8/$AV8</f>
        <v>0</v>
      </c>
      <c r="AG64" s="19">
        <f t="shared" si="62"/>
        <v>0.14285714285714285</v>
      </c>
      <c r="AH64" s="19">
        <f t="shared" si="62"/>
        <v>0.8571428571428571</v>
      </c>
      <c r="AI64" s="19">
        <f t="shared" si="62"/>
        <v>0</v>
      </c>
      <c r="AJ64" s="19">
        <f t="shared" si="62"/>
        <v>0</v>
      </c>
      <c r="AK64" s="18"/>
      <c r="AW64" s="19">
        <f t="shared" ref="AW64:BA64" si="63">+AW8/$AV8</f>
        <v>0</v>
      </c>
      <c r="AX64" s="19">
        <f t="shared" si="63"/>
        <v>0</v>
      </c>
      <c r="AY64" s="19">
        <f t="shared" si="63"/>
        <v>0</v>
      </c>
      <c r="AZ64" s="19">
        <f t="shared" si="63"/>
        <v>0</v>
      </c>
      <c r="BA64" s="19">
        <f t="shared" si="63"/>
        <v>0</v>
      </c>
    </row>
    <row r="65" spans="1:53">
      <c r="A65" s="7">
        <v>5</v>
      </c>
      <c r="B65" s="13" t="s">
        <v>15</v>
      </c>
      <c r="C65" s="14" t="s">
        <v>36</v>
      </c>
      <c r="D65" s="19">
        <f t="shared" ref="D65:H65" si="64">+D9/$AV9</f>
        <v>0</v>
      </c>
      <c r="E65" s="19">
        <f t="shared" si="64"/>
        <v>0</v>
      </c>
      <c r="F65" s="19">
        <f t="shared" si="64"/>
        <v>0.4715507623651915</v>
      </c>
      <c r="G65" s="19">
        <f t="shared" si="64"/>
        <v>0.52844923763480844</v>
      </c>
      <c r="H65" s="19">
        <f t="shared" si="64"/>
        <v>0</v>
      </c>
      <c r="I65" s="18"/>
      <c r="K65" s="19">
        <f t="shared" ref="K65:O65" si="65">+K9/$AV9</f>
        <v>0</v>
      </c>
      <c r="L65" s="19">
        <f t="shared" si="65"/>
        <v>0</v>
      </c>
      <c r="M65" s="19">
        <f t="shared" si="65"/>
        <v>0.39457047229453329</v>
      </c>
      <c r="N65" s="19">
        <f t="shared" si="65"/>
        <v>0.60542952770546676</v>
      </c>
      <c r="O65" s="19">
        <f t="shared" si="65"/>
        <v>0</v>
      </c>
      <c r="P65" s="18"/>
      <c r="R65" s="19">
        <f t="shared" ref="R65:V65" si="66">+R9/$AV9</f>
        <v>0</v>
      </c>
      <c r="S65" s="19">
        <f t="shared" si="66"/>
        <v>0</v>
      </c>
      <c r="T65" s="19">
        <f t="shared" si="66"/>
        <v>0.49274823354406844</v>
      </c>
      <c r="U65" s="19">
        <f t="shared" si="66"/>
        <v>0.50725176645593162</v>
      </c>
      <c r="V65" s="19">
        <f t="shared" si="66"/>
        <v>0</v>
      </c>
      <c r="W65" s="18"/>
      <c r="Y65" s="19">
        <f t="shared" ref="Y65:AC65" si="67">+Y9/$AV9</f>
        <v>0</v>
      </c>
      <c r="Z65" s="19">
        <f t="shared" si="67"/>
        <v>0</v>
      </c>
      <c r="AA65" s="19">
        <f t="shared" si="67"/>
        <v>0.3187058386017107</v>
      </c>
      <c r="AB65" s="19">
        <f t="shared" si="67"/>
        <v>0.68129416139828936</v>
      </c>
      <c r="AC65" s="19">
        <f t="shared" si="67"/>
        <v>0</v>
      </c>
      <c r="AD65" s="18"/>
      <c r="AF65" s="19">
        <f t="shared" ref="AF65:AJ65" si="68">+AF9/$AV9</f>
        <v>0</v>
      </c>
      <c r="AG65" s="19">
        <f t="shared" si="68"/>
        <v>0</v>
      </c>
      <c r="AH65" s="19">
        <f t="shared" si="68"/>
        <v>0.51394570472294532</v>
      </c>
      <c r="AI65" s="19">
        <f t="shared" si="68"/>
        <v>0.48605429527705468</v>
      </c>
      <c r="AJ65" s="19">
        <f t="shared" si="68"/>
        <v>0</v>
      </c>
      <c r="AK65" s="18"/>
      <c r="AW65" s="19">
        <f t="shared" ref="AW65:BA65" si="69">+AW9/$AV9</f>
        <v>0</v>
      </c>
      <c r="AX65" s="19">
        <f t="shared" si="69"/>
        <v>0</v>
      </c>
      <c r="AY65" s="19">
        <f t="shared" si="69"/>
        <v>0</v>
      </c>
      <c r="AZ65" s="19">
        <f t="shared" si="69"/>
        <v>0</v>
      </c>
      <c r="BA65" s="19">
        <f t="shared" si="69"/>
        <v>0</v>
      </c>
    </row>
    <row r="66" spans="1:53">
      <c r="A66" s="7">
        <v>6</v>
      </c>
      <c r="B66" s="13" t="s">
        <v>16</v>
      </c>
      <c r="C66" s="14" t="s">
        <v>36</v>
      </c>
      <c r="D66" s="19">
        <f t="shared" ref="D66:H66" si="70">+D10/$AV10</f>
        <v>0</v>
      </c>
      <c r="E66" s="19">
        <f t="shared" si="70"/>
        <v>0</v>
      </c>
      <c r="F66" s="19">
        <f t="shared" si="70"/>
        <v>0</v>
      </c>
      <c r="G66" s="19">
        <f t="shared" si="70"/>
        <v>1</v>
      </c>
      <c r="H66" s="19">
        <f t="shared" si="70"/>
        <v>0</v>
      </c>
      <c r="I66" s="18"/>
      <c r="K66" s="19">
        <f t="shared" ref="K66:O66" si="71">+K10/$AV10</f>
        <v>0</v>
      </c>
      <c r="L66" s="19">
        <f t="shared" si="71"/>
        <v>0</v>
      </c>
      <c r="M66" s="19">
        <f t="shared" si="71"/>
        <v>0</v>
      </c>
      <c r="N66" s="19">
        <f t="shared" si="71"/>
        <v>1</v>
      </c>
      <c r="O66" s="19">
        <f t="shared" si="71"/>
        <v>0</v>
      </c>
      <c r="P66" s="18"/>
      <c r="R66" s="19">
        <f t="shared" ref="R66:V66" si="72">+R10/$AV10</f>
        <v>0</v>
      </c>
      <c r="S66" s="19">
        <f t="shared" si="72"/>
        <v>0</v>
      </c>
      <c r="T66" s="19">
        <f t="shared" si="72"/>
        <v>0</v>
      </c>
      <c r="U66" s="19">
        <f t="shared" si="72"/>
        <v>1</v>
      </c>
      <c r="V66" s="19">
        <f t="shared" si="72"/>
        <v>0</v>
      </c>
      <c r="W66" s="18"/>
      <c r="Y66" s="19">
        <f t="shared" ref="Y66:AC66" si="73">+Y10/$AV10</f>
        <v>0</v>
      </c>
      <c r="Z66" s="19">
        <f t="shared" si="73"/>
        <v>0</v>
      </c>
      <c r="AA66" s="19">
        <f t="shared" si="73"/>
        <v>0</v>
      </c>
      <c r="AB66" s="19">
        <f t="shared" si="73"/>
        <v>1</v>
      </c>
      <c r="AC66" s="19">
        <f t="shared" si="73"/>
        <v>0</v>
      </c>
      <c r="AD66" s="18"/>
      <c r="AF66" s="19">
        <f t="shared" ref="AF66:AJ66" si="74">+AF10/$AV10</f>
        <v>0</v>
      </c>
      <c r="AG66" s="19">
        <f t="shared" si="74"/>
        <v>0</v>
      </c>
      <c r="AH66" s="19">
        <f t="shared" si="74"/>
        <v>0</v>
      </c>
      <c r="AI66" s="19">
        <f t="shared" si="74"/>
        <v>1</v>
      </c>
      <c r="AJ66" s="19">
        <f t="shared" si="74"/>
        <v>0</v>
      </c>
      <c r="AK66" s="18"/>
      <c r="AW66" s="19">
        <f t="shared" ref="AW66:BA66" si="75">+AW10/$AV10</f>
        <v>0</v>
      </c>
      <c r="AX66" s="19">
        <f t="shared" si="75"/>
        <v>0</v>
      </c>
      <c r="AY66" s="19">
        <f t="shared" si="75"/>
        <v>0</v>
      </c>
      <c r="AZ66" s="19">
        <f t="shared" si="75"/>
        <v>0</v>
      </c>
      <c r="BA66" s="19">
        <f t="shared" si="75"/>
        <v>0</v>
      </c>
    </row>
    <row r="67" spans="1:53">
      <c r="A67" s="7">
        <v>7</v>
      </c>
      <c r="B67" s="13" t="s">
        <v>17</v>
      </c>
      <c r="C67" s="14" t="s">
        <v>36</v>
      </c>
      <c r="D67" s="19">
        <f t="shared" ref="D67:H67" si="76">+D11/$AV11</f>
        <v>0</v>
      </c>
      <c r="E67" s="19">
        <f t="shared" si="76"/>
        <v>0.39726027397260272</v>
      </c>
      <c r="F67" s="19">
        <f t="shared" si="76"/>
        <v>0.44109589041095892</v>
      </c>
      <c r="G67" s="19">
        <f t="shared" si="76"/>
        <v>0.16164383561643836</v>
      </c>
      <c r="H67" s="19">
        <f t="shared" si="76"/>
        <v>0</v>
      </c>
      <c r="I67" s="18"/>
      <c r="K67" s="19">
        <f t="shared" ref="K67:O67" si="77">+K11/$AV11</f>
        <v>0</v>
      </c>
      <c r="L67" s="19">
        <f t="shared" si="77"/>
        <v>0.25479452054794521</v>
      </c>
      <c r="M67" s="19">
        <f t="shared" si="77"/>
        <v>0.38630136986301372</v>
      </c>
      <c r="N67" s="19">
        <f t="shared" si="77"/>
        <v>0.35890410958904112</v>
      </c>
      <c r="O67" s="19">
        <f t="shared" si="77"/>
        <v>0</v>
      </c>
      <c r="P67" s="18"/>
      <c r="R67" s="19">
        <f t="shared" ref="R67:V67" si="78">+R11/$AV11</f>
        <v>0</v>
      </c>
      <c r="S67" s="19">
        <f t="shared" si="78"/>
        <v>0.48493150684931507</v>
      </c>
      <c r="T67" s="19">
        <f t="shared" si="78"/>
        <v>0.38630136986301372</v>
      </c>
      <c r="U67" s="19">
        <f t="shared" si="78"/>
        <v>0.12876712328767123</v>
      </c>
      <c r="V67" s="19">
        <f t="shared" si="78"/>
        <v>0</v>
      </c>
      <c r="W67" s="18"/>
      <c r="Y67" s="19">
        <f t="shared" ref="Y67:AC67" si="79">+Y11/$AV11</f>
        <v>0</v>
      </c>
      <c r="Z67" s="19">
        <f t="shared" si="79"/>
        <v>6.575342465753424E-2</v>
      </c>
      <c r="AA67" s="19">
        <f t="shared" si="79"/>
        <v>0.32876712328767121</v>
      </c>
      <c r="AB67" s="19">
        <f t="shared" si="79"/>
        <v>0.60547945205479448</v>
      </c>
      <c r="AC67" s="19">
        <f t="shared" si="79"/>
        <v>0</v>
      </c>
      <c r="AD67" s="18"/>
      <c r="AF67" s="19">
        <f t="shared" ref="AF67:AJ67" si="80">+AF11/$AV11</f>
        <v>0</v>
      </c>
      <c r="AG67" s="19">
        <f t="shared" si="80"/>
        <v>0.57534246575342463</v>
      </c>
      <c r="AH67" s="19">
        <f t="shared" si="80"/>
        <v>0.32876712328767121</v>
      </c>
      <c r="AI67" s="19">
        <f t="shared" si="80"/>
        <v>9.5890410958904104E-2</v>
      </c>
      <c r="AJ67" s="19">
        <f t="shared" si="80"/>
        <v>0</v>
      </c>
      <c r="AK67" s="18"/>
      <c r="AW67" s="19">
        <f t="shared" ref="AW67:BA67" si="81">+AW11/$AV11</f>
        <v>0</v>
      </c>
      <c r="AX67" s="19">
        <f t="shared" si="81"/>
        <v>0</v>
      </c>
      <c r="AY67" s="19">
        <f t="shared" si="81"/>
        <v>0</v>
      </c>
      <c r="AZ67" s="19">
        <f t="shared" si="81"/>
        <v>0</v>
      </c>
      <c r="BA67" s="19">
        <f t="shared" si="81"/>
        <v>0</v>
      </c>
    </row>
    <row r="68" spans="1:53">
      <c r="A68" s="7">
        <v>8</v>
      </c>
      <c r="B68" s="13" t="s">
        <v>50</v>
      </c>
      <c r="C68" s="14" t="s">
        <v>36</v>
      </c>
      <c r="D68" s="19">
        <f t="shared" ref="D68:H68" si="82">+D12/$AV12</f>
        <v>6.4564564564564567E-2</v>
      </c>
      <c r="E68" s="19">
        <f t="shared" si="82"/>
        <v>0.20403446925186056</v>
      </c>
      <c r="F68" s="19">
        <f t="shared" si="82"/>
        <v>0.73132262697480066</v>
      </c>
      <c r="G68" s="19">
        <f t="shared" si="82"/>
        <v>0</v>
      </c>
      <c r="H68" s="19">
        <f t="shared" si="82"/>
        <v>0</v>
      </c>
      <c r="I68" s="18"/>
      <c r="K68" s="19">
        <f t="shared" ref="K68:O68" si="83">+K12/$AV12</f>
        <v>1.475388431910171E-2</v>
      </c>
      <c r="L68" s="19">
        <f t="shared" si="83"/>
        <v>7.7686382034208107E-2</v>
      </c>
      <c r="M68" s="19">
        <f t="shared" si="83"/>
        <v>0.90742916829873344</v>
      </c>
      <c r="N68" s="19">
        <f t="shared" si="83"/>
        <v>0</v>
      </c>
      <c r="O68" s="19">
        <f t="shared" si="83"/>
        <v>0</v>
      </c>
      <c r="P68" s="18"/>
      <c r="R68" s="19">
        <f t="shared" ref="R68:V68" si="84">+R12/$AV12</f>
        <v>0.20799059929494712</v>
      </c>
      <c r="S68" s="19">
        <f t="shared" si="84"/>
        <v>0.36297166731949337</v>
      </c>
      <c r="T68" s="19">
        <f t="shared" si="84"/>
        <v>0.42903773338555945</v>
      </c>
      <c r="U68" s="19">
        <f t="shared" si="84"/>
        <v>0</v>
      </c>
      <c r="V68" s="19">
        <f t="shared" si="84"/>
        <v>0</v>
      </c>
      <c r="W68" s="18"/>
      <c r="Y68" s="19">
        <f t="shared" ref="Y68:AC68" si="85">+Y12/$AV12</f>
        <v>0</v>
      </c>
      <c r="Z68" s="19">
        <f t="shared" si="85"/>
        <v>2.5851938895417155E-2</v>
      </c>
      <c r="AA68" s="19">
        <f t="shared" si="85"/>
        <v>0.97401749575662611</v>
      </c>
      <c r="AB68" s="19">
        <f t="shared" si="85"/>
        <v>0</v>
      </c>
      <c r="AC68" s="19">
        <f t="shared" si="85"/>
        <v>0</v>
      </c>
      <c r="AD68" s="18"/>
      <c r="AF68" s="19">
        <f t="shared" ref="AF68:AJ68" si="86">+AF12/$AV12</f>
        <v>0.24180702441572002</v>
      </c>
      <c r="AG68" s="19">
        <f t="shared" si="86"/>
        <v>0.58819689254471852</v>
      </c>
      <c r="AH68" s="19">
        <f t="shared" si="86"/>
        <v>0.16999608303956126</v>
      </c>
      <c r="AI68" s="19">
        <f t="shared" si="86"/>
        <v>0</v>
      </c>
      <c r="AJ68" s="19">
        <f t="shared" si="86"/>
        <v>0</v>
      </c>
      <c r="AK68" s="18"/>
      <c r="AW68" s="19">
        <f t="shared" ref="AW68:BA68" si="87">+AW12/$AV12</f>
        <v>7.8339208774217E-5</v>
      </c>
      <c r="AX68" s="19">
        <f t="shared" si="87"/>
        <v>1.3056534795683042E-4</v>
      </c>
      <c r="AY68" s="19">
        <f t="shared" si="87"/>
        <v>0</v>
      </c>
      <c r="AZ68" s="19">
        <f t="shared" si="87"/>
        <v>1.3056534795683042E-4</v>
      </c>
      <c r="BA68" s="19">
        <f t="shared" si="87"/>
        <v>0</v>
      </c>
    </row>
    <row r="69" spans="1:53">
      <c r="A69" s="7">
        <v>9</v>
      </c>
      <c r="B69" s="13" t="s">
        <v>51</v>
      </c>
      <c r="C69" s="14" t="s">
        <v>36</v>
      </c>
      <c r="D69" s="19">
        <f t="shared" ref="D69:H69" si="88">+D13/$AV13</f>
        <v>0</v>
      </c>
      <c r="E69" s="19">
        <f t="shared" si="88"/>
        <v>1</v>
      </c>
      <c r="F69" s="19">
        <f t="shared" si="88"/>
        <v>0</v>
      </c>
      <c r="G69" s="19">
        <f t="shared" si="88"/>
        <v>0</v>
      </c>
      <c r="H69" s="19">
        <f t="shared" si="88"/>
        <v>0</v>
      </c>
      <c r="I69" s="18"/>
      <c r="K69" s="19">
        <f t="shared" ref="K69:O69" si="89">+K13/$AV13</f>
        <v>0.56869479882237484</v>
      </c>
      <c r="L69" s="19">
        <f t="shared" si="89"/>
        <v>0.43081452404317955</v>
      </c>
      <c r="M69" s="19">
        <f t="shared" si="89"/>
        <v>0</v>
      </c>
      <c r="N69" s="19">
        <f t="shared" si="89"/>
        <v>0</v>
      </c>
      <c r="O69" s="19">
        <f t="shared" si="89"/>
        <v>0</v>
      </c>
      <c r="P69" s="18"/>
      <c r="R69" s="19">
        <f t="shared" ref="R69:V69" si="90">+R13/$AV13</f>
        <v>0.39997540377545471</v>
      </c>
      <c r="S69" s="19">
        <f t="shared" si="90"/>
        <v>0.59996310566318201</v>
      </c>
      <c r="T69" s="19">
        <f t="shared" si="90"/>
        <v>0</v>
      </c>
      <c r="U69" s="19">
        <f t="shared" si="90"/>
        <v>0</v>
      </c>
      <c r="V69" s="19">
        <f t="shared" si="90"/>
        <v>0</v>
      </c>
      <c r="W69" s="18"/>
      <c r="Y69" s="19">
        <f t="shared" ref="Y69:AC69" si="91">+Y13/$AV13</f>
        <v>0.39793471293986565</v>
      </c>
      <c r="Z69" s="19">
        <f t="shared" si="91"/>
        <v>0.60200379649877112</v>
      </c>
      <c r="AA69" s="19">
        <f t="shared" si="91"/>
        <v>0</v>
      </c>
      <c r="AB69" s="19">
        <f t="shared" si="91"/>
        <v>0</v>
      </c>
      <c r="AC69" s="19">
        <f t="shared" si="91"/>
        <v>0</v>
      </c>
      <c r="AD69" s="18"/>
      <c r="AF69" s="19">
        <f t="shared" ref="AF69:AJ69" si="92">+AF13/$AV13</f>
        <v>0.69995695660704582</v>
      </c>
      <c r="AG69" s="19">
        <f t="shared" si="92"/>
        <v>0.299981552831591</v>
      </c>
      <c r="AH69" s="19">
        <f t="shared" si="92"/>
        <v>0</v>
      </c>
      <c r="AI69" s="19">
        <f t="shared" si="92"/>
        <v>0</v>
      </c>
      <c r="AJ69" s="19">
        <f t="shared" si="92"/>
        <v>0</v>
      </c>
      <c r="AK69" s="18"/>
      <c r="AW69" s="19">
        <f t="shared" ref="AW69:BA69" si="93">+AW13/$AV13</f>
        <v>0</v>
      </c>
      <c r="AX69" s="19">
        <f t="shared" si="93"/>
        <v>4.9067713444564637E-4</v>
      </c>
      <c r="AY69" s="19">
        <f t="shared" si="93"/>
        <v>6.1490561363280576E-5</v>
      </c>
      <c r="AZ69" s="19">
        <f t="shared" si="93"/>
        <v>6.1490561363280576E-5</v>
      </c>
      <c r="BA69" s="19">
        <f t="shared" si="93"/>
        <v>6.1490561363141107E-5</v>
      </c>
    </row>
    <row r="70" spans="1:53">
      <c r="A70" s="7">
        <v>10</v>
      </c>
      <c r="B70" s="13" t="s">
        <v>46</v>
      </c>
      <c r="C70" s="14" t="s">
        <v>36</v>
      </c>
      <c r="D70" s="19">
        <f t="shared" ref="D70:H70" si="94">+D14/$AV14</f>
        <v>0</v>
      </c>
      <c r="E70" s="19">
        <f t="shared" si="94"/>
        <v>0.46963562753036436</v>
      </c>
      <c r="F70" s="19">
        <f t="shared" si="94"/>
        <v>0.53036437246963564</v>
      </c>
      <c r="G70" s="19">
        <f t="shared" si="94"/>
        <v>0</v>
      </c>
      <c r="H70" s="19">
        <f t="shared" si="94"/>
        <v>0</v>
      </c>
      <c r="I70" s="18"/>
      <c r="K70" s="19">
        <f t="shared" ref="K70:O70" si="95">+K14/$AV14</f>
        <v>0</v>
      </c>
      <c r="L70" s="19">
        <f t="shared" si="95"/>
        <v>0.36032388663967613</v>
      </c>
      <c r="M70" s="19">
        <f t="shared" si="95"/>
        <v>0.63967611336032393</v>
      </c>
      <c r="N70" s="19">
        <f t="shared" si="95"/>
        <v>0</v>
      </c>
      <c r="O70" s="19">
        <f t="shared" si="95"/>
        <v>0</v>
      </c>
      <c r="P70" s="18"/>
      <c r="R70" s="19">
        <f t="shared" ref="R70:V70" si="96">+R14/$AV14</f>
        <v>0.23481781376518218</v>
      </c>
      <c r="S70" s="19">
        <f t="shared" si="96"/>
        <v>0.49797570850202427</v>
      </c>
      <c r="T70" s="19">
        <f t="shared" si="96"/>
        <v>0.26720647773279355</v>
      </c>
      <c r="U70" s="19">
        <f t="shared" si="96"/>
        <v>0</v>
      </c>
      <c r="V70" s="19">
        <f t="shared" si="96"/>
        <v>0</v>
      </c>
      <c r="W70" s="18"/>
      <c r="Y70" s="19">
        <f t="shared" ref="Y70:AC70" si="97">+Y14/$AV14</f>
        <v>0</v>
      </c>
      <c r="Z70" s="19">
        <f t="shared" si="97"/>
        <v>0.2793522267206478</v>
      </c>
      <c r="AA70" s="19">
        <f t="shared" si="97"/>
        <v>0.72064777327935226</v>
      </c>
      <c r="AB70" s="19">
        <f t="shared" si="97"/>
        <v>0</v>
      </c>
      <c r="AC70" s="19">
        <f t="shared" si="97"/>
        <v>0</v>
      </c>
      <c r="AD70" s="18"/>
      <c r="AF70" s="19">
        <f t="shared" ref="AF70:AJ70" si="98">+AF14/$AV14</f>
        <v>0.48178137651821862</v>
      </c>
      <c r="AG70" s="19">
        <f t="shared" si="98"/>
        <v>0.38461538461538464</v>
      </c>
      <c r="AH70" s="19">
        <f t="shared" si="98"/>
        <v>0.13360323886639677</v>
      </c>
      <c r="AI70" s="19">
        <f t="shared" si="98"/>
        <v>0</v>
      </c>
      <c r="AJ70" s="19">
        <f t="shared" si="98"/>
        <v>0</v>
      </c>
      <c r="AK70" s="18"/>
      <c r="AW70" s="19">
        <f t="shared" ref="AW70:BA70" si="99">+AW14/$AV14</f>
        <v>0</v>
      </c>
      <c r="AX70" s="19">
        <f t="shared" si="99"/>
        <v>0</v>
      </c>
      <c r="AY70" s="19">
        <f t="shared" si="99"/>
        <v>0</v>
      </c>
      <c r="AZ70" s="19">
        <f t="shared" si="99"/>
        <v>0</v>
      </c>
      <c r="BA70" s="19">
        <f t="shared" si="99"/>
        <v>0</v>
      </c>
    </row>
    <row r="71" spans="1:53">
      <c r="A71" s="7">
        <v>11</v>
      </c>
      <c r="B71" s="13" t="s">
        <v>64</v>
      </c>
      <c r="C71" s="14" t="s">
        <v>36</v>
      </c>
      <c r="D71" s="19">
        <f t="shared" ref="D71:H71" si="100">+D15/$AV15</f>
        <v>0</v>
      </c>
      <c r="E71" s="19">
        <f t="shared" si="100"/>
        <v>0.66666666666666663</v>
      </c>
      <c r="F71" s="19">
        <f t="shared" si="100"/>
        <v>0.33333333333333331</v>
      </c>
      <c r="G71" s="19">
        <f t="shared" si="100"/>
        <v>0</v>
      </c>
      <c r="H71" s="19">
        <f t="shared" si="100"/>
        <v>0</v>
      </c>
      <c r="I71" s="18"/>
      <c r="K71" s="19">
        <f t="shared" ref="K71:O71" si="101">+K15/$AV15</f>
        <v>0</v>
      </c>
      <c r="L71" s="19">
        <f t="shared" si="101"/>
        <v>0.66666666666666663</v>
      </c>
      <c r="M71" s="19">
        <f t="shared" si="101"/>
        <v>0.33333333333333331</v>
      </c>
      <c r="N71" s="19">
        <f t="shared" si="101"/>
        <v>0</v>
      </c>
      <c r="O71" s="19">
        <f t="shared" si="101"/>
        <v>0</v>
      </c>
      <c r="P71" s="18"/>
      <c r="R71" s="19">
        <f t="shared" ref="R71:V71" si="102">+R15/$AV15</f>
        <v>8.943089430894309E-2</v>
      </c>
      <c r="S71" s="19">
        <f t="shared" si="102"/>
        <v>0.82926829268292679</v>
      </c>
      <c r="T71" s="19">
        <f t="shared" si="102"/>
        <v>8.1300813008130079E-2</v>
      </c>
      <c r="U71" s="19">
        <f t="shared" si="102"/>
        <v>0</v>
      </c>
      <c r="V71" s="19">
        <f t="shared" si="102"/>
        <v>0</v>
      </c>
      <c r="W71" s="18"/>
      <c r="Y71" s="19">
        <f t="shared" ref="Y71:AC71" si="103">+Y15/$AV15</f>
        <v>0</v>
      </c>
      <c r="Z71" s="19">
        <f t="shared" si="103"/>
        <v>0.66666666666666663</v>
      </c>
      <c r="AA71" s="19">
        <f t="shared" si="103"/>
        <v>0.33333333333333331</v>
      </c>
      <c r="AB71" s="19">
        <f t="shared" si="103"/>
        <v>0</v>
      </c>
      <c r="AC71" s="19">
        <f t="shared" si="103"/>
        <v>0</v>
      </c>
      <c r="AD71" s="18"/>
      <c r="AF71" s="19">
        <f t="shared" ref="AF71:AJ71" si="104">+AF15/$AV15</f>
        <v>0.21951219512195122</v>
      </c>
      <c r="AG71" s="19">
        <f t="shared" si="104"/>
        <v>0.78048780487804881</v>
      </c>
      <c r="AH71" s="19">
        <f t="shared" si="104"/>
        <v>0</v>
      </c>
      <c r="AI71" s="19">
        <f t="shared" si="104"/>
        <v>0</v>
      </c>
      <c r="AJ71" s="19">
        <f t="shared" si="104"/>
        <v>0</v>
      </c>
      <c r="AK71" s="18"/>
      <c r="AW71" s="19">
        <f t="shared" ref="AW71:BA71" si="105">+AW15/$AV15</f>
        <v>0</v>
      </c>
      <c r="AX71" s="19">
        <f t="shared" si="105"/>
        <v>0</v>
      </c>
      <c r="AY71" s="19">
        <f t="shared" si="105"/>
        <v>0</v>
      </c>
      <c r="AZ71" s="19">
        <f t="shared" si="105"/>
        <v>0</v>
      </c>
      <c r="BA71" s="19">
        <f t="shared" si="105"/>
        <v>0</v>
      </c>
    </row>
    <row r="72" spans="1:53">
      <c r="A72" s="7">
        <v>12</v>
      </c>
      <c r="B72" s="13" t="s">
        <v>66</v>
      </c>
      <c r="C72" s="14" t="s">
        <v>36</v>
      </c>
      <c r="D72" s="19">
        <f t="shared" ref="D72:H72" si="106">+D16/$AV16</f>
        <v>0.19919517102615694</v>
      </c>
      <c r="E72" s="19">
        <f t="shared" si="106"/>
        <v>0.44869215291750503</v>
      </c>
      <c r="F72" s="19">
        <f t="shared" si="106"/>
        <v>0.34808853118712274</v>
      </c>
      <c r="G72" s="19">
        <f t="shared" si="106"/>
        <v>4.0241448692152921E-3</v>
      </c>
      <c r="H72" s="19">
        <f t="shared" si="106"/>
        <v>0</v>
      </c>
      <c r="I72" s="18"/>
      <c r="K72" s="19">
        <f t="shared" ref="K72:O72" si="107">+K16/$AV16</f>
        <v>0.12877263581488935</v>
      </c>
      <c r="L72" s="19">
        <f t="shared" si="107"/>
        <v>0.61971830985915488</v>
      </c>
      <c r="M72" s="19">
        <f t="shared" si="107"/>
        <v>0.21327967806841047</v>
      </c>
      <c r="N72" s="19">
        <f t="shared" si="107"/>
        <v>4.0241448692152921E-3</v>
      </c>
      <c r="O72" s="19">
        <f t="shared" si="107"/>
        <v>0</v>
      </c>
      <c r="P72" s="18"/>
      <c r="R72" s="19">
        <f t="shared" ref="R72:V72" si="108">+R16/$AV16</f>
        <v>0.28973843058350102</v>
      </c>
      <c r="S72" s="19">
        <f t="shared" si="108"/>
        <v>0.61971830985915488</v>
      </c>
      <c r="T72" s="19">
        <f t="shared" si="108"/>
        <v>8.651911468812877E-2</v>
      </c>
      <c r="U72" s="19">
        <f t="shared" si="108"/>
        <v>4.0241448692152921E-3</v>
      </c>
      <c r="V72" s="19">
        <f t="shared" si="108"/>
        <v>0</v>
      </c>
      <c r="W72" s="18"/>
      <c r="Y72" s="19">
        <f t="shared" ref="Y72:AC72" si="109">+Y16/$AV16</f>
        <v>3.0181086519114688E-2</v>
      </c>
      <c r="Z72" s="19">
        <f t="shared" si="109"/>
        <v>0.58148893360160969</v>
      </c>
      <c r="AA72" s="19">
        <f t="shared" si="109"/>
        <v>0.30985915492957744</v>
      </c>
      <c r="AB72" s="19">
        <f t="shared" si="109"/>
        <v>0</v>
      </c>
      <c r="AC72" s="19">
        <f t="shared" si="109"/>
        <v>0</v>
      </c>
      <c r="AD72" s="18"/>
      <c r="AF72" s="19">
        <f t="shared" ref="AF72:AJ72" si="110">+AF16/$AV16</f>
        <v>0.41448692152917505</v>
      </c>
      <c r="AG72" s="19">
        <f t="shared" si="110"/>
        <v>0.58148893360160969</v>
      </c>
      <c r="AH72" s="19">
        <f t="shared" si="110"/>
        <v>4.0241448692152921E-3</v>
      </c>
      <c r="AI72" s="19">
        <f t="shared" si="110"/>
        <v>0</v>
      </c>
      <c r="AJ72" s="19">
        <f t="shared" si="110"/>
        <v>0</v>
      </c>
      <c r="AK72" s="18"/>
      <c r="AW72" s="19">
        <f t="shared" ref="AW72:BA72" si="111">+AW16/$AV16</f>
        <v>0</v>
      </c>
      <c r="AX72" s="19">
        <f t="shared" si="111"/>
        <v>3.4205231388329982E-2</v>
      </c>
      <c r="AY72" s="19">
        <f t="shared" si="111"/>
        <v>0</v>
      </c>
      <c r="AZ72" s="19">
        <f t="shared" si="111"/>
        <v>7.847082494969819E-2</v>
      </c>
      <c r="BA72" s="19">
        <f t="shared" si="111"/>
        <v>0</v>
      </c>
    </row>
    <row r="73" spans="1:53">
      <c r="A73" s="7">
        <v>13</v>
      </c>
      <c r="B73" s="13" t="s">
        <v>18</v>
      </c>
      <c r="C73" s="14" t="s">
        <v>36</v>
      </c>
      <c r="D73" s="19">
        <f t="shared" ref="D73:H73" si="112">+D17/$AV17</f>
        <v>0.88756658017180068</v>
      </c>
      <c r="E73" s="19">
        <f t="shared" si="112"/>
        <v>0</v>
      </c>
      <c r="F73" s="19">
        <f t="shared" si="112"/>
        <v>0</v>
      </c>
      <c r="G73" s="19">
        <f t="shared" si="112"/>
        <v>0.11052269993486331</v>
      </c>
      <c r="H73" s="19">
        <f t="shared" si="112"/>
        <v>1.9107198933359737E-3</v>
      </c>
      <c r="I73" s="18"/>
      <c r="K73" s="19">
        <f t="shared" ref="K73:O73" si="113">+K17/$AV17</f>
        <v>0.7067311514318545</v>
      </c>
      <c r="L73" s="19">
        <f t="shared" si="113"/>
        <v>0</v>
      </c>
      <c r="M73" s="19">
        <f t="shared" si="113"/>
        <v>0</v>
      </c>
      <c r="N73" s="19">
        <f t="shared" si="113"/>
        <v>0.28658132894146959</v>
      </c>
      <c r="O73" s="19">
        <f t="shared" si="113"/>
        <v>6.6875196266759076E-3</v>
      </c>
      <c r="P73" s="18"/>
      <c r="R73" s="19">
        <f t="shared" ref="R73:V73" si="114">+R17/$AV17</f>
        <v>0.88756658017180068</v>
      </c>
      <c r="S73" s="19">
        <f t="shared" si="114"/>
        <v>0</v>
      </c>
      <c r="T73" s="19">
        <f t="shared" si="114"/>
        <v>0</v>
      </c>
      <c r="U73" s="19">
        <f t="shared" si="114"/>
        <v>0.11052269993486331</v>
      </c>
      <c r="V73" s="19">
        <f t="shared" si="114"/>
        <v>1.9107198933359737E-3</v>
      </c>
      <c r="W73" s="18"/>
      <c r="Y73" s="19">
        <f t="shared" ref="Y73:AC73" si="115">+Y17/$AV17</f>
        <v>0.52589572269190832</v>
      </c>
      <c r="Z73" s="19">
        <f t="shared" si="115"/>
        <v>0</v>
      </c>
      <c r="AA73" s="19">
        <f t="shared" si="115"/>
        <v>0</v>
      </c>
      <c r="AB73" s="19">
        <f t="shared" si="115"/>
        <v>0.46263995794807589</v>
      </c>
      <c r="AC73" s="19">
        <f t="shared" si="115"/>
        <v>1.1464319360015842E-2</v>
      </c>
      <c r="AD73" s="18"/>
      <c r="AF73" s="19">
        <f t="shared" ref="AF73:AJ73" si="116">+AF17/$AV17</f>
        <v>0.88756658017180068</v>
      </c>
      <c r="AG73" s="19">
        <f t="shared" si="116"/>
        <v>0</v>
      </c>
      <c r="AH73" s="19">
        <f t="shared" si="116"/>
        <v>0</v>
      </c>
      <c r="AI73" s="19">
        <f t="shared" si="116"/>
        <v>0.11052269993486331</v>
      </c>
      <c r="AJ73" s="19">
        <f t="shared" si="116"/>
        <v>1.9107198933359737E-3</v>
      </c>
      <c r="AK73" s="18"/>
      <c r="AW73" s="19">
        <f t="shared" ref="AW73:BA73" si="117">+AW17/$AV17</f>
        <v>0</v>
      </c>
      <c r="AX73" s="19">
        <f t="shared" si="117"/>
        <v>0</v>
      </c>
      <c r="AY73" s="19">
        <f t="shared" si="117"/>
        <v>0</v>
      </c>
      <c r="AZ73" s="19">
        <f t="shared" si="117"/>
        <v>0</v>
      </c>
      <c r="BA73" s="19">
        <f t="shared" si="117"/>
        <v>0</v>
      </c>
    </row>
    <row r="74" spans="1:53">
      <c r="A74" s="7">
        <v>14</v>
      </c>
      <c r="B74" s="13" t="s">
        <v>19</v>
      </c>
      <c r="C74" s="14" t="s">
        <v>36</v>
      </c>
      <c r="D74" s="19">
        <f t="shared" ref="D74:H74" si="118">+D18/$AV18</f>
        <v>0</v>
      </c>
      <c r="E74" s="19">
        <f t="shared" si="118"/>
        <v>0</v>
      </c>
      <c r="F74" s="19">
        <f t="shared" si="118"/>
        <v>0</v>
      </c>
      <c r="G74" s="19">
        <f t="shared" si="118"/>
        <v>0</v>
      </c>
      <c r="H74" s="19">
        <f t="shared" si="118"/>
        <v>0.83978074422907056</v>
      </c>
      <c r="I74" s="18"/>
      <c r="K74" s="19">
        <f t="shared" ref="K74:O74" si="119">+K18/$AV18</f>
        <v>0</v>
      </c>
      <c r="L74" s="19">
        <f t="shared" si="119"/>
        <v>0</v>
      </c>
      <c r="M74" s="19">
        <f t="shared" si="119"/>
        <v>0</v>
      </c>
      <c r="N74" s="19">
        <f t="shared" si="119"/>
        <v>0</v>
      </c>
      <c r="O74" s="19">
        <f t="shared" si="119"/>
        <v>0.91989037211453528</v>
      </c>
      <c r="P74" s="18"/>
      <c r="R74" s="19">
        <f t="shared" ref="R74:V74" si="120">+R18/$AV18</f>
        <v>0</v>
      </c>
      <c r="S74" s="19">
        <f t="shared" si="120"/>
        <v>0</v>
      </c>
      <c r="T74" s="19">
        <f t="shared" si="120"/>
        <v>0</v>
      </c>
      <c r="U74" s="19">
        <f t="shared" si="120"/>
        <v>0</v>
      </c>
      <c r="V74" s="19">
        <f t="shared" si="120"/>
        <v>0.83978074422907056</v>
      </c>
      <c r="W74" s="18"/>
      <c r="Y74" s="19">
        <f t="shared" ref="Y74:AC74" si="121">+Y18/$AV18</f>
        <v>0</v>
      </c>
      <c r="Z74" s="19">
        <f t="shared" si="121"/>
        <v>0</v>
      </c>
      <c r="AA74" s="19">
        <f t="shared" si="121"/>
        <v>0</v>
      </c>
      <c r="AB74" s="19">
        <f t="shared" si="121"/>
        <v>0</v>
      </c>
      <c r="AC74" s="19">
        <f t="shared" si="121"/>
        <v>1</v>
      </c>
      <c r="AD74" s="18"/>
      <c r="AF74" s="19">
        <f t="shared" ref="AF74:AJ74" si="122">+AF18/$AV18</f>
        <v>0</v>
      </c>
      <c r="AG74" s="19">
        <f t="shared" si="122"/>
        <v>0</v>
      </c>
      <c r="AH74" s="19">
        <f t="shared" si="122"/>
        <v>0</v>
      </c>
      <c r="AI74" s="19">
        <f t="shared" si="122"/>
        <v>0</v>
      </c>
      <c r="AJ74" s="19">
        <f t="shared" si="122"/>
        <v>0.83978074422907056</v>
      </c>
      <c r="AK74" s="18"/>
      <c r="AW74" s="19">
        <f t="shared" ref="AW74:BA74" si="123">+AW18/$AV18</f>
        <v>0.16021925577092944</v>
      </c>
      <c r="AX74" s="19">
        <f t="shared" si="123"/>
        <v>8.0109627885464718E-2</v>
      </c>
      <c r="AY74" s="19">
        <f t="shared" si="123"/>
        <v>0.16021925577092944</v>
      </c>
      <c r="AZ74" s="19">
        <f t="shared" si="123"/>
        <v>0</v>
      </c>
      <c r="BA74" s="19">
        <f t="shared" si="123"/>
        <v>0.16021925577092944</v>
      </c>
    </row>
    <row r="75" spans="1:53">
      <c r="A75" s="7">
        <v>15</v>
      </c>
      <c r="B75" s="13" t="s">
        <v>20</v>
      </c>
      <c r="C75" s="14" t="s">
        <v>36</v>
      </c>
      <c r="D75" s="19">
        <f t="shared" ref="D75:H75" si="124">+D19/$AV19</f>
        <v>0</v>
      </c>
      <c r="E75" s="19">
        <f t="shared" si="124"/>
        <v>0</v>
      </c>
      <c r="F75" s="19">
        <f t="shared" si="124"/>
        <v>0.12907728643714125</v>
      </c>
      <c r="G75" s="19">
        <f t="shared" si="124"/>
        <v>0.31311245360525086</v>
      </c>
      <c r="H75" s="19">
        <f t="shared" si="124"/>
        <v>0.55781025995760791</v>
      </c>
      <c r="I75" s="18"/>
      <c r="K75" s="19">
        <f t="shared" ref="K75:O75" si="125">+K19/$AV19</f>
        <v>0</v>
      </c>
      <c r="L75" s="19">
        <f t="shared" si="125"/>
        <v>0</v>
      </c>
      <c r="M75" s="19">
        <f t="shared" si="125"/>
        <v>0.12854319536991379</v>
      </c>
      <c r="N75" s="19">
        <f t="shared" si="125"/>
        <v>0.30292596521385246</v>
      </c>
      <c r="O75" s="19">
        <f t="shared" si="125"/>
        <v>0.45161519378360893</v>
      </c>
      <c r="P75" s="18"/>
      <c r="R75" s="19">
        <f t="shared" ref="R75:V75" si="126">+R19/$AV19</f>
        <v>0</v>
      </c>
      <c r="S75" s="19">
        <f t="shared" si="126"/>
        <v>0</v>
      </c>
      <c r="T75" s="19">
        <f t="shared" si="126"/>
        <v>0.12907728643714125</v>
      </c>
      <c r="U75" s="19">
        <f t="shared" si="126"/>
        <v>0.31311245360525086</v>
      </c>
      <c r="V75" s="19">
        <f t="shared" si="126"/>
        <v>0.55781025995760791</v>
      </c>
      <c r="W75" s="18"/>
      <c r="Y75" s="19">
        <f t="shared" ref="Y75:AC75" si="127">+Y19/$AV19</f>
        <v>0</v>
      </c>
      <c r="Z75" s="19">
        <f t="shared" si="127"/>
        <v>0</v>
      </c>
      <c r="AA75" s="19">
        <f t="shared" si="127"/>
        <v>0.12800910430268631</v>
      </c>
      <c r="AB75" s="19">
        <f t="shared" si="127"/>
        <v>0.29273947682245405</v>
      </c>
      <c r="AC75" s="19">
        <f t="shared" si="127"/>
        <v>0.34542012760960999</v>
      </c>
      <c r="AD75" s="18"/>
      <c r="AF75" s="19">
        <f t="shared" ref="AF75:AJ75" si="128">+AF19/$AV19</f>
        <v>0</v>
      </c>
      <c r="AG75" s="19">
        <f t="shared" si="128"/>
        <v>0</v>
      </c>
      <c r="AH75" s="19">
        <f t="shared" si="128"/>
        <v>0.12907728643714125</v>
      </c>
      <c r="AI75" s="19">
        <f t="shared" si="128"/>
        <v>0.31311245360525086</v>
      </c>
      <c r="AJ75" s="19">
        <f t="shared" si="128"/>
        <v>0.55781025995760791</v>
      </c>
      <c r="AK75" s="18"/>
      <c r="AW75" s="19">
        <f t="shared" ref="AW75:BA75" si="129">+AW19/$AV19</f>
        <v>0</v>
      </c>
      <c r="AX75" s="19">
        <f t="shared" si="129"/>
        <v>0.11691564563262474</v>
      </c>
      <c r="AY75" s="19">
        <f t="shared" si="129"/>
        <v>0</v>
      </c>
      <c r="AZ75" s="19">
        <f t="shared" si="129"/>
        <v>0.23383129126524965</v>
      </c>
      <c r="BA75" s="19">
        <f t="shared" si="129"/>
        <v>0</v>
      </c>
    </row>
    <row r="76" spans="1:53">
      <c r="A76" s="7">
        <v>16</v>
      </c>
      <c r="B76" s="13" t="s">
        <v>21</v>
      </c>
      <c r="C76" s="14" t="s">
        <v>36</v>
      </c>
      <c r="D76" s="19">
        <f t="shared" ref="D76:H76" si="130">+D20/$AV20</f>
        <v>0.92248062015503873</v>
      </c>
      <c r="E76" s="19">
        <f t="shared" si="130"/>
        <v>0</v>
      </c>
      <c r="F76" s="19">
        <f t="shared" si="130"/>
        <v>0</v>
      </c>
      <c r="G76" s="19">
        <f t="shared" si="130"/>
        <v>7.7519379844961239E-2</v>
      </c>
      <c r="H76" s="19">
        <f t="shared" si="130"/>
        <v>0</v>
      </c>
      <c r="I76" s="18"/>
      <c r="K76" s="19">
        <f t="shared" ref="K76:O76" si="131">+K20/$AV20</f>
        <v>0.76744186046511631</v>
      </c>
      <c r="L76" s="19">
        <f t="shared" si="131"/>
        <v>0</v>
      </c>
      <c r="M76" s="19">
        <f t="shared" si="131"/>
        <v>0</v>
      </c>
      <c r="N76" s="19">
        <f t="shared" si="131"/>
        <v>0.23255813953488372</v>
      </c>
      <c r="O76" s="19">
        <f t="shared" si="131"/>
        <v>0</v>
      </c>
      <c r="P76" s="18"/>
      <c r="R76" s="19">
        <f t="shared" ref="R76:V76" si="132">+R20/$AV20</f>
        <v>0.92248062015503873</v>
      </c>
      <c r="S76" s="19">
        <f t="shared" si="132"/>
        <v>0</v>
      </c>
      <c r="T76" s="19">
        <f t="shared" si="132"/>
        <v>0</v>
      </c>
      <c r="U76" s="19">
        <f t="shared" si="132"/>
        <v>7.7519379844961239E-2</v>
      </c>
      <c r="V76" s="19">
        <f t="shared" si="132"/>
        <v>0</v>
      </c>
      <c r="W76" s="18"/>
      <c r="Y76" s="19">
        <f t="shared" ref="Y76:AC76" si="133">+Y20/$AV20</f>
        <v>0.61240310077519378</v>
      </c>
      <c r="Z76" s="19">
        <f t="shared" si="133"/>
        <v>0</v>
      </c>
      <c r="AA76" s="19">
        <f t="shared" si="133"/>
        <v>0</v>
      </c>
      <c r="AB76" s="19">
        <f t="shared" si="133"/>
        <v>0.38759689922480622</v>
      </c>
      <c r="AC76" s="19">
        <f t="shared" si="133"/>
        <v>0</v>
      </c>
      <c r="AD76" s="18"/>
      <c r="AF76" s="19">
        <f t="shared" ref="AF76:AJ76" si="134">+AF20/$AV20</f>
        <v>0.92248062015503873</v>
      </c>
      <c r="AG76" s="19">
        <f t="shared" si="134"/>
        <v>0</v>
      </c>
      <c r="AH76" s="19">
        <f t="shared" si="134"/>
        <v>0</v>
      </c>
      <c r="AI76" s="19">
        <f t="shared" si="134"/>
        <v>7.7519379844961239E-2</v>
      </c>
      <c r="AJ76" s="19">
        <f t="shared" si="134"/>
        <v>0</v>
      </c>
      <c r="AK76" s="18"/>
      <c r="AW76" s="19">
        <f t="shared" ref="AW76:BA76" si="135">+AW20/$AV20</f>
        <v>0</v>
      </c>
      <c r="AX76" s="19">
        <f t="shared" si="135"/>
        <v>0</v>
      </c>
      <c r="AY76" s="19">
        <f t="shared" si="135"/>
        <v>0</v>
      </c>
      <c r="AZ76" s="19">
        <f t="shared" si="135"/>
        <v>0</v>
      </c>
      <c r="BA76" s="19">
        <f t="shared" si="135"/>
        <v>0</v>
      </c>
    </row>
    <row r="77" spans="1:53">
      <c r="A77" s="7">
        <v>17</v>
      </c>
      <c r="B77" s="13" t="s">
        <v>22</v>
      </c>
      <c r="C77" s="14" t="s">
        <v>36</v>
      </c>
      <c r="D77" s="19">
        <f t="shared" ref="D77:H77" si="136">+D21/$AV21</f>
        <v>0</v>
      </c>
      <c r="E77" s="19">
        <f t="shared" si="136"/>
        <v>0</v>
      </c>
      <c r="F77" s="19">
        <f t="shared" si="136"/>
        <v>0</v>
      </c>
      <c r="G77" s="19">
        <f t="shared" si="136"/>
        <v>0.13564901180746991</v>
      </c>
      <c r="H77" s="19">
        <f t="shared" si="136"/>
        <v>0.84362020863053377</v>
      </c>
      <c r="I77" s="18"/>
      <c r="K77" s="19">
        <f t="shared" ref="K77:O77" si="137">+K21/$AV21</f>
        <v>0</v>
      </c>
      <c r="L77" s="19">
        <f t="shared" si="137"/>
        <v>0</v>
      </c>
      <c r="M77" s="19">
        <f t="shared" si="137"/>
        <v>0</v>
      </c>
      <c r="N77" s="19">
        <f t="shared" si="137"/>
        <v>8.690980662529231E-2</v>
      </c>
      <c r="O77" s="19">
        <f t="shared" si="137"/>
        <v>0.91309019337470765</v>
      </c>
      <c r="P77" s="18"/>
      <c r="R77" s="19">
        <f t="shared" ref="R77:V77" si="138">+R21/$AV21</f>
        <v>0</v>
      </c>
      <c r="S77" s="19">
        <f t="shared" si="138"/>
        <v>0</v>
      </c>
      <c r="T77" s="19">
        <f t="shared" si="138"/>
        <v>0</v>
      </c>
      <c r="U77" s="19">
        <f t="shared" si="138"/>
        <v>0.13564901180746991</v>
      </c>
      <c r="V77" s="19">
        <f t="shared" si="138"/>
        <v>0.84362020863053377</v>
      </c>
      <c r="W77" s="18"/>
      <c r="Y77" s="19">
        <f t="shared" ref="Y77:AC77" si="139">+Y21/$AV21</f>
        <v>0</v>
      </c>
      <c r="Z77" s="19">
        <f t="shared" si="139"/>
        <v>0</v>
      </c>
      <c r="AA77" s="19">
        <f t="shared" si="139"/>
        <v>0</v>
      </c>
      <c r="AB77" s="19">
        <f t="shared" si="139"/>
        <v>3.8170231963190929E-2</v>
      </c>
      <c r="AC77" s="19">
        <f t="shared" si="139"/>
        <v>0.96182976803680909</v>
      </c>
      <c r="AD77" s="18"/>
      <c r="AF77" s="19">
        <f t="shared" ref="AF77:AJ77" si="140">+AF21/$AV21</f>
        <v>0</v>
      </c>
      <c r="AG77" s="19">
        <f t="shared" si="140"/>
        <v>0</v>
      </c>
      <c r="AH77" s="19">
        <f t="shared" si="140"/>
        <v>0</v>
      </c>
      <c r="AI77" s="19">
        <f t="shared" si="140"/>
        <v>0.13564901180746991</v>
      </c>
      <c r="AJ77" s="19">
        <f t="shared" si="140"/>
        <v>0.84362020863053377</v>
      </c>
      <c r="AK77" s="18"/>
      <c r="AW77" s="19">
        <f t="shared" ref="AW77:BA77" si="141">+AW21/$AV21</f>
        <v>2.0730779561996329E-2</v>
      </c>
      <c r="AX77" s="19">
        <f t="shared" si="141"/>
        <v>0</v>
      </c>
      <c r="AY77" s="19">
        <f t="shared" si="141"/>
        <v>2.0730779561996329E-2</v>
      </c>
      <c r="AZ77" s="19">
        <f t="shared" si="141"/>
        <v>0</v>
      </c>
      <c r="BA77" s="19">
        <f t="shared" si="141"/>
        <v>2.0730779561996329E-2</v>
      </c>
    </row>
    <row r="78" spans="1:53">
      <c r="A78" s="7">
        <v>18</v>
      </c>
      <c r="B78" s="13" t="s">
        <v>23</v>
      </c>
      <c r="C78" s="14" t="s">
        <v>36</v>
      </c>
      <c r="D78" s="19">
        <f t="shared" ref="D78:H78" si="142">+D22/$AV22</f>
        <v>0</v>
      </c>
      <c r="E78" s="19">
        <f t="shared" si="142"/>
        <v>0</v>
      </c>
      <c r="F78" s="19">
        <f t="shared" si="142"/>
        <v>0.10666666666666667</v>
      </c>
      <c r="G78" s="19">
        <f t="shared" si="142"/>
        <v>0</v>
      </c>
      <c r="H78" s="19">
        <f t="shared" si="142"/>
        <v>0.89333333333333331</v>
      </c>
      <c r="I78" s="18"/>
      <c r="K78" s="19">
        <f t="shared" ref="K78:O78" si="143">+K22/$AV22</f>
        <v>0</v>
      </c>
      <c r="L78" s="19">
        <f t="shared" si="143"/>
        <v>0</v>
      </c>
      <c r="M78" s="19">
        <f t="shared" si="143"/>
        <v>5.3333333333333337E-2</v>
      </c>
      <c r="N78" s="19">
        <f t="shared" si="143"/>
        <v>0</v>
      </c>
      <c r="O78" s="19">
        <f t="shared" si="143"/>
        <v>0.94666666666666666</v>
      </c>
      <c r="P78" s="18"/>
      <c r="R78" s="19">
        <f t="shared" ref="R78:V78" si="144">+R22/$AV22</f>
        <v>0</v>
      </c>
      <c r="S78" s="19">
        <f t="shared" si="144"/>
        <v>0</v>
      </c>
      <c r="T78" s="19">
        <f t="shared" si="144"/>
        <v>0.10666666666666667</v>
      </c>
      <c r="U78" s="19">
        <f t="shared" si="144"/>
        <v>0</v>
      </c>
      <c r="V78" s="19">
        <f t="shared" si="144"/>
        <v>0.89333333333333331</v>
      </c>
      <c r="W78" s="18"/>
      <c r="Y78" s="19">
        <f t="shared" ref="Y78:AC78" si="145">+Y22/$AV22</f>
        <v>0</v>
      </c>
      <c r="Z78" s="19">
        <f t="shared" si="145"/>
        <v>0</v>
      </c>
      <c r="AA78" s="19">
        <f t="shared" si="145"/>
        <v>0</v>
      </c>
      <c r="AB78" s="19">
        <f t="shared" si="145"/>
        <v>0</v>
      </c>
      <c r="AC78" s="19">
        <f t="shared" si="145"/>
        <v>1</v>
      </c>
      <c r="AD78" s="18"/>
      <c r="AF78" s="19">
        <f t="shared" ref="AF78:AJ78" si="146">+AF22/$AV22</f>
        <v>0</v>
      </c>
      <c r="AG78" s="19">
        <f t="shared" si="146"/>
        <v>0</v>
      </c>
      <c r="AH78" s="19">
        <f t="shared" si="146"/>
        <v>0.10666666666666667</v>
      </c>
      <c r="AI78" s="19">
        <f t="shared" si="146"/>
        <v>0</v>
      </c>
      <c r="AJ78" s="19">
        <f t="shared" si="146"/>
        <v>0.89333333333333331</v>
      </c>
      <c r="AK78" s="18"/>
      <c r="AW78" s="19">
        <f t="shared" ref="AW78:BA78" si="147">+AW22/$AV22</f>
        <v>0</v>
      </c>
      <c r="AX78" s="19">
        <f t="shared" si="147"/>
        <v>0</v>
      </c>
      <c r="AY78" s="19">
        <f t="shared" si="147"/>
        <v>0</v>
      </c>
      <c r="AZ78" s="19">
        <f t="shared" si="147"/>
        <v>0</v>
      </c>
      <c r="BA78" s="19">
        <f t="shared" si="147"/>
        <v>0</v>
      </c>
    </row>
    <row r="79" spans="1:53">
      <c r="A79" s="7">
        <v>19</v>
      </c>
      <c r="B79" s="13" t="s">
        <v>24</v>
      </c>
      <c r="C79" s="14" t="s">
        <v>36</v>
      </c>
      <c r="D79" s="19">
        <f t="shared" ref="D79:H79" si="148">+D23/$AV23</f>
        <v>0</v>
      </c>
      <c r="E79" s="19">
        <f t="shared" si="148"/>
        <v>1</v>
      </c>
      <c r="F79" s="19">
        <f t="shared" si="148"/>
        <v>0</v>
      </c>
      <c r="G79" s="19">
        <f t="shared" si="148"/>
        <v>0</v>
      </c>
      <c r="H79" s="19">
        <f t="shared" si="148"/>
        <v>0</v>
      </c>
      <c r="I79" s="18"/>
      <c r="K79" s="19">
        <f t="shared" ref="K79:O79" si="149">+K23/$AV23</f>
        <v>0</v>
      </c>
      <c r="L79" s="19">
        <f t="shared" si="149"/>
        <v>0</v>
      </c>
      <c r="M79" s="19">
        <f t="shared" si="149"/>
        <v>0</v>
      </c>
      <c r="N79" s="19">
        <f t="shared" si="149"/>
        <v>0</v>
      </c>
      <c r="O79" s="19">
        <f t="shared" si="149"/>
        <v>0</v>
      </c>
      <c r="P79" s="18"/>
      <c r="R79" s="19">
        <f t="shared" ref="R79:V79" si="150">+R23/$AV23</f>
        <v>0</v>
      </c>
      <c r="S79" s="19">
        <f t="shared" si="150"/>
        <v>1</v>
      </c>
      <c r="T79" s="19">
        <f t="shared" si="150"/>
        <v>0</v>
      </c>
      <c r="U79" s="19">
        <f t="shared" si="150"/>
        <v>0</v>
      </c>
      <c r="V79" s="19">
        <f t="shared" si="150"/>
        <v>0</v>
      </c>
      <c r="W79" s="18"/>
      <c r="Y79" s="19">
        <f t="shared" ref="Y79:AC79" si="151">+Y23/$AV23</f>
        <v>0</v>
      </c>
      <c r="Z79" s="19">
        <f t="shared" si="151"/>
        <v>0</v>
      </c>
      <c r="AA79" s="19">
        <f t="shared" si="151"/>
        <v>0</v>
      </c>
      <c r="AB79" s="19">
        <f t="shared" si="151"/>
        <v>0</v>
      </c>
      <c r="AC79" s="19">
        <f t="shared" si="151"/>
        <v>0</v>
      </c>
      <c r="AD79" s="18"/>
      <c r="AF79" s="19">
        <f t="shared" ref="AF79:AJ79" si="152">+AF23/$AV23</f>
        <v>0</v>
      </c>
      <c r="AG79" s="19">
        <f t="shared" si="152"/>
        <v>1</v>
      </c>
      <c r="AH79" s="19">
        <f t="shared" si="152"/>
        <v>0</v>
      </c>
      <c r="AI79" s="19">
        <f t="shared" si="152"/>
        <v>0</v>
      </c>
      <c r="AJ79" s="19">
        <f t="shared" si="152"/>
        <v>0</v>
      </c>
      <c r="AK79" s="18"/>
      <c r="AW79" s="19">
        <f t="shared" ref="AW79:BA79" si="153">+AW23/$AV23</f>
        <v>0</v>
      </c>
      <c r="AX79" s="19">
        <f t="shared" si="153"/>
        <v>1</v>
      </c>
      <c r="AY79" s="19">
        <f t="shared" si="153"/>
        <v>0</v>
      </c>
      <c r="AZ79" s="19">
        <f t="shared" si="153"/>
        <v>1</v>
      </c>
      <c r="BA79" s="19">
        <f t="shared" si="153"/>
        <v>0</v>
      </c>
    </row>
    <row r="80" spans="1:53">
      <c r="A80" s="7">
        <v>20</v>
      </c>
      <c r="B80" s="13" t="s">
        <v>25</v>
      </c>
      <c r="C80" s="14" t="s">
        <v>36</v>
      </c>
      <c r="D80" s="19">
        <f t="shared" ref="D80:H80" si="154">+D24/$AV24</f>
        <v>0</v>
      </c>
      <c r="E80" s="19">
        <f t="shared" si="154"/>
        <v>1</v>
      </c>
      <c r="F80" s="19">
        <f t="shared" si="154"/>
        <v>0</v>
      </c>
      <c r="G80" s="19">
        <f t="shared" si="154"/>
        <v>0</v>
      </c>
      <c r="H80" s="19">
        <f t="shared" si="154"/>
        <v>0</v>
      </c>
      <c r="I80" s="18"/>
      <c r="K80" s="19">
        <f t="shared" ref="K80:O80" si="155">+K24/$AV24</f>
        <v>0</v>
      </c>
      <c r="L80" s="19">
        <f t="shared" si="155"/>
        <v>0.78787878787878785</v>
      </c>
      <c r="M80" s="19">
        <f t="shared" si="155"/>
        <v>0</v>
      </c>
      <c r="N80" s="19">
        <f t="shared" si="155"/>
        <v>0</v>
      </c>
      <c r="O80" s="19">
        <f t="shared" si="155"/>
        <v>0</v>
      </c>
      <c r="P80" s="18"/>
      <c r="R80" s="19">
        <f t="shared" ref="R80:V80" si="156">+R24/$AV24</f>
        <v>0</v>
      </c>
      <c r="S80" s="19">
        <f t="shared" si="156"/>
        <v>1</v>
      </c>
      <c r="T80" s="19">
        <f t="shared" si="156"/>
        <v>0</v>
      </c>
      <c r="U80" s="19">
        <f t="shared" si="156"/>
        <v>0</v>
      </c>
      <c r="V80" s="19">
        <f t="shared" si="156"/>
        <v>0</v>
      </c>
      <c r="W80" s="18"/>
      <c r="Y80" s="19">
        <f t="shared" ref="Y80:AC80" si="157">+Y24/$AV24</f>
        <v>0</v>
      </c>
      <c r="Z80" s="19">
        <f t="shared" si="157"/>
        <v>0.40909090909090912</v>
      </c>
      <c r="AA80" s="19">
        <f t="shared" si="157"/>
        <v>0</v>
      </c>
      <c r="AB80" s="19">
        <f t="shared" si="157"/>
        <v>0</v>
      </c>
      <c r="AC80" s="19">
        <f t="shared" si="157"/>
        <v>0</v>
      </c>
      <c r="AD80" s="18"/>
      <c r="AF80" s="19">
        <f t="shared" ref="AF80:AJ80" si="158">+AF24/$AV24</f>
        <v>0</v>
      </c>
      <c r="AG80" s="19">
        <f t="shared" si="158"/>
        <v>1</v>
      </c>
      <c r="AH80" s="19">
        <f t="shared" si="158"/>
        <v>0</v>
      </c>
      <c r="AI80" s="19">
        <f t="shared" si="158"/>
        <v>0</v>
      </c>
      <c r="AJ80" s="19">
        <f t="shared" si="158"/>
        <v>0</v>
      </c>
      <c r="AK80" s="18"/>
      <c r="AW80" s="19">
        <f t="shared" ref="AW80:BA80" si="159">+AW24/$AV24</f>
        <v>0</v>
      </c>
      <c r="AX80" s="19">
        <f t="shared" si="159"/>
        <v>0.21212121212121213</v>
      </c>
      <c r="AY80" s="19">
        <f t="shared" si="159"/>
        <v>0</v>
      </c>
      <c r="AZ80" s="19">
        <f t="shared" si="159"/>
        <v>0.59090909090909094</v>
      </c>
      <c r="BA80" s="19">
        <f t="shared" si="159"/>
        <v>0</v>
      </c>
    </row>
    <row r="81" spans="1:53">
      <c r="A81" s="7">
        <v>21</v>
      </c>
      <c r="B81" s="13" t="s">
        <v>49</v>
      </c>
      <c r="C81" s="14" t="s">
        <v>36</v>
      </c>
      <c r="D81" s="19">
        <f t="shared" ref="D81:H81" si="160">+D25/$AV25</f>
        <v>0</v>
      </c>
      <c r="E81" s="19">
        <f t="shared" si="160"/>
        <v>0</v>
      </c>
      <c r="F81" s="19">
        <f t="shared" si="160"/>
        <v>0</v>
      </c>
      <c r="G81" s="19">
        <f t="shared" si="160"/>
        <v>0</v>
      </c>
      <c r="H81" s="19">
        <f t="shared" si="160"/>
        <v>1</v>
      </c>
      <c r="I81" s="18"/>
      <c r="K81" s="19">
        <f t="shared" ref="K81:O81" si="161">+K25/$AV25</f>
        <v>0</v>
      </c>
      <c r="L81" s="19">
        <f t="shared" si="161"/>
        <v>0</v>
      </c>
      <c r="M81" s="19">
        <f t="shared" si="161"/>
        <v>0</v>
      </c>
      <c r="N81" s="19">
        <f t="shared" si="161"/>
        <v>0</v>
      </c>
      <c r="O81" s="19">
        <f t="shared" si="161"/>
        <v>1</v>
      </c>
      <c r="P81" s="18"/>
      <c r="R81" s="19">
        <f t="shared" ref="R81:V81" si="162">+R25/$AV25</f>
        <v>0</v>
      </c>
      <c r="S81" s="19">
        <f t="shared" si="162"/>
        <v>0</v>
      </c>
      <c r="T81" s="19">
        <f t="shared" si="162"/>
        <v>0</v>
      </c>
      <c r="U81" s="19">
        <f t="shared" si="162"/>
        <v>0</v>
      </c>
      <c r="V81" s="19">
        <f t="shared" si="162"/>
        <v>1</v>
      </c>
      <c r="W81" s="18"/>
      <c r="Y81" s="19">
        <f t="shared" ref="Y81:AC81" si="163">+Y25/$AV25</f>
        <v>0</v>
      </c>
      <c r="Z81" s="19">
        <f t="shared" si="163"/>
        <v>0</v>
      </c>
      <c r="AA81" s="19">
        <f t="shared" si="163"/>
        <v>0</v>
      </c>
      <c r="AB81" s="19">
        <f t="shared" si="163"/>
        <v>0</v>
      </c>
      <c r="AC81" s="19">
        <f t="shared" si="163"/>
        <v>1</v>
      </c>
      <c r="AD81" s="18"/>
      <c r="AF81" s="19">
        <f t="shared" ref="AF81:AJ81" si="164">+AF25/$AV25</f>
        <v>0</v>
      </c>
      <c r="AG81" s="19">
        <f t="shared" si="164"/>
        <v>0</v>
      </c>
      <c r="AH81" s="19">
        <f t="shared" si="164"/>
        <v>0</v>
      </c>
      <c r="AI81" s="19">
        <f t="shared" si="164"/>
        <v>0</v>
      </c>
      <c r="AJ81" s="19">
        <f t="shared" si="164"/>
        <v>1</v>
      </c>
      <c r="AK81" s="18"/>
      <c r="AW81" s="19">
        <f t="shared" ref="AW81:BA81" si="165">+AW25/$AV25</f>
        <v>0</v>
      </c>
      <c r="AX81" s="19">
        <f t="shared" si="165"/>
        <v>0</v>
      </c>
      <c r="AY81" s="19">
        <f t="shared" si="165"/>
        <v>0</v>
      </c>
      <c r="AZ81" s="19">
        <f t="shared" si="165"/>
        <v>0</v>
      </c>
      <c r="BA81" s="19">
        <f t="shared" si="165"/>
        <v>0</v>
      </c>
    </row>
    <row r="82" spans="1:53">
      <c r="A82" s="198">
        <v>22</v>
      </c>
      <c r="B82" s="199" t="s">
        <v>26</v>
      </c>
      <c r="C82" s="14" t="s">
        <v>52</v>
      </c>
      <c r="D82" s="19">
        <f t="shared" ref="D82:H82" si="166">+D26/$AV26</f>
        <v>0.41666666666666669</v>
      </c>
      <c r="E82" s="19">
        <f t="shared" si="166"/>
        <v>0</v>
      </c>
      <c r="F82" s="19">
        <f t="shared" si="166"/>
        <v>0.58333333333333337</v>
      </c>
      <c r="G82" s="19">
        <f t="shared" si="166"/>
        <v>0</v>
      </c>
      <c r="H82" s="19">
        <f t="shared" si="166"/>
        <v>0</v>
      </c>
      <c r="I82" s="18"/>
      <c r="K82" s="19">
        <f t="shared" ref="K82:O82" si="167">+K26/$AV26</f>
        <v>0.25</v>
      </c>
      <c r="L82" s="19">
        <f t="shared" si="167"/>
        <v>0.16666666666666666</v>
      </c>
      <c r="M82" s="19">
        <f t="shared" si="167"/>
        <v>0.34999999999999992</v>
      </c>
      <c r="N82" s="19">
        <f t="shared" si="167"/>
        <v>0.23333333333333336</v>
      </c>
      <c r="O82" s="19">
        <f t="shared" si="167"/>
        <v>0</v>
      </c>
      <c r="P82" s="18"/>
      <c r="R82" s="19">
        <f t="shared" ref="R82:V82" si="168">+R26/$AV26</f>
        <v>0.41666666666666669</v>
      </c>
      <c r="S82" s="19">
        <f t="shared" si="168"/>
        <v>0.23333333333333336</v>
      </c>
      <c r="T82" s="19">
        <f t="shared" si="168"/>
        <v>0.34999999999999992</v>
      </c>
      <c r="U82" s="19">
        <f t="shared" si="168"/>
        <v>0</v>
      </c>
      <c r="V82" s="19">
        <f t="shared" si="168"/>
        <v>0</v>
      </c>
      <c r="W82" s="18"/>
      <c r="Y82" s="19">
        <f t="shared" ref="Y82:AC82" si="169">+Y26/$AV26</f>
        <v>0.15</v>
      </c>
      <c r="Z82" s="19">
        <f t="shared" si="169"/>
        <v>0.20000000000000004</v>
      </c>
      <c r="AA82" s="19">
        <f t="shared" si="169"/>
        <v>0.27666666666666662</v>
      </c>
      <c r="AB82" s="19">
        <f t="shared" si="169"/>
        <v>0.37333333333333335</v>
      </c>
      <c r="AC82" s="19">
        <f t="shared" si="169"/>
        <v>0</v>
      </c>
      <c r="AD82" s="18"/>
      <c r="AF82" s="19">
        <f t="shared" ref="AF82:AJ82" si="170">+AF26/$AV26</f>
        <v>0.51</v>
      </c>
      <c r="AG82" s="19">
        <f t="shared" si="170"/>
        <v>0.28000000000000003</v>
      </c>
      <c r="AH82" s="19">
        <f t="shared" si="170"/>
        <v>0.20999999999999996</v>
      </c>
      <c r="AI82" s="19">
        <f t="shared" si="170"/>
        <v>0</v>
      </c>
      <c r="AJ82" s="19">
        <f t="shared" si="170"/>
        <v>0</v>
      </c>
      <c r="AK82" s="18"/>
      <c r="AW82" s="19">
        <f t="shared" ref="AW82:BA82" si="171">+AW26/$AV26</f>
        <v>0</v>
      </c>
      <c r="AX82" s="19">
        <f t="shared" si="171"/>
        <v>0</v>
      </c>
      <c r="AY82" s="19">
        <f t="shared" si="171"/>
        <v>0</v>
      </c>
      <c r="AZ82" s="19">
        <f t="shared" si="171"/>
        <v>0</v>
      </c>
      <c r="BA82" s="19">
        <f t="shared" si="171"/>
        <v>0</v>
      </c>
    </row>
    <row r="83" spans="1:53">
      <c r="A83" s="198"/>
      <c r="B83" s="199"/>
      <c r="C83" s="14" t="s">
        <v>53</v>
      </c>
      <c r="D83" s="19">
        <f t="shared" ref="D83:H83" si="172">+D27/$AV27</f>
        <v>0.41666666666666669</v>
      </c>
      <c r="E83" s="19">
        <f t="shared" si="172"/>
        <v>0</v>
      </c>
      <c r="F83" s="19">
        <f t="shared" si="172"/>
        <v>0.58333333333333337</v>
      </c>
      <c r="G83" s="19">
        <f t="shared" si="172"/>
        <v>0</v>
      </c>
      <c r="H83" s="19">
        <f t="shared" si="172"/>
        <v>0</v>
      </c>
      <c r="I83" s="18"/>
      <c r="K83" s="19">
        <f t="shared" ref="K83:O83" si="173">+K27/$AV27</f>
        <v>0.25</v>
      </c>
      <c r="L83" s="19">
        <f t="shared" si="173"/>
        <v>0.16666666666666666</v>
      </c>
      <c r="M83" s="19">
        <f t="shared" si="173"/>
        <v>0.34999999999999992</v>
      </c>
      <c r="N83" s="19">
        <f t="shared" si="173"/>
        <v>0.23333333333333336</v>
      </c>
      <c r="O83" s="19">
        <f t="shared" si="173"/>
        <v>0</v>
      </c>
      <c r="P83" s="18"/>
      <c r="R83" s="19">
        <f t="shared" ref="R83:V83" si="174">+R27/$AV27</f>
        <v>0.41666666666666669</v>
      </c>
      <c r="S83" s="19">
        <f t="shared" si="174"/>
        <v>0.23333333333333336</v>
      </c>
      <c r="T83" s="19">
        <f t="shared" si="174"/>
        <v>0.34999999999999992</v>
      </c>
      <c r="U83" s="19">
        <f t="shared" si="174"/>
        <v>0</v>
      </c>
      <c r="V83" s="19">
        <f t="shared" si="174"/>
        <v>0</v>
      </c>
      <c r="W83" s="18"/>
      <c r="Y83" s="19">
        <f t="shared" ref="Y83:AC83" si="175">+Y27/$AV27</f>
        <v>0.15</v>
      </c>
      <c r="Z83" s="19">
        <f t="shared" si="175"/>
        <v>0.20000000000000004</v>
      </c>
      <c r="AA83" s="19">
        <f t="shared" si="175"/>
        <v>0.27666666666666662</v>
      </c>
      <c r="AB83" s="19">
        <f t="shared" si="175"/>
        <v>0.37333333333333335</v>
      </c>
      <c r="AC83" s="19">
        <f t="shared" si="175"/>
        <v>0</v>
      </c>
      <c r="AD83" s="18"/>
      <c r="AF83" s="19">
        <f t="shared" ref="AF83:AJ83" si="176">+AF27/$AV27</f>
        <v>0.51</v>
      </c>
      <c r="AG83" s="19">
        <f t="shared" si="176"/>
        <v>0.28000000000000003</v>
      </c>
      <c r="AH83" s="19">
        <f t="shared" si="176"/>
        <v>0.20999999999999996</v>
      </c>
      <c r="AI83" s="19">
        <f t="shared" si="176"/>
        <v>0</v>
      </c>
      <c r="AJ83" s="19">
        <f t="shared" si="176"/>
        <v>0</v>
      </c>
      <c r="AK83" s="18"/>
      <c r="AW83" s="19">
        <f t="shared" ref="AW83:BA83" si="177">+AW27/$AV27</f>
        <v>0</v>
      </c>
      <c r="AX83" s="19">
        <f t="shared" si="177"/>
        <v>0</v>
      </c>
      <c r="AY83" s="19">
        <f t="shared" si="177"/>
        <v>0</v>
      </c>
      <c r="AZ83" s="19">
        <f t="shared" si="177"/>
        <v>0</v>
      </c>
      <c r="BA83" s="19">
        <f t="shared" si="177"/>
        <v>0</v>
      </c>
    </row>
    <row r="84" spans="1:53">
      <c r="A84" s="198"/>
      <c r="B84" s="199"/>
      <c r="C84" s="14" t="s">
        <v>54</v>
      </c>
      <c r="D84" s="19">
        <f t="shared" ref="D84:H84" si="178">+D28/$AV28</f>
        <v>0</v>
      </c>
      <c r="E84" s="19">
        <f t="shared" si="178"/>
        <v>0</v>
      </c>
      <c r="F84" s="19">
        <f t="shared" si="178"/>
        <v>1</v>
      </c>
      <c r="G84" s="19">
        <f t="shared" si="178"/>
        <v>0</v>
      </c>
      <c r="H84" s="19">
        <f t="shared" si="178"/>
        <v>0</v>
      </c>
      <c r="I84" s="18"/>
      <c r="K84" s="19">
        <f t="shared" ref="K84:O84" si="179">+K28/$AV28</f>
        <v>0</v>
      </c>
      <c r="L84" s="19">
        <f t="shared" si="179"/>
        <v>0</v>
      </c>
      <c r="M84" s="19">
        <f t="shared" si="179"/>
        <v>0.6</v>
      </c>
      <c r="N84" s="19">
        <f t="shared" si="179"/>
        <v>0.40000000000000008</v>
      </c>
      <c r="O84" s="19">
        <f t="shared" si="179"/>
        <v>0</v>
      </c>
      <c r="P84" s="18"/>
      <c r="R84" s="19">
        <f t="shared" ref="R84:V84" si="180">+R28/$AV28</f>
        <v>0</v>
      </c>
      <c r="S84" s="19">
        <f t="shared" si="180"/>
        <v>0.40000000000000008</v>
      </c>
      <c r="T84" s="19">
        <f t="shared" si="180"/>
        <v>0.6</v>
      </c>
      <c r="U84" s="19">
        <f t="shared" si="180"/>
        <v>0</v>
      </c>
      <c r="V84" s="19">
        <f t="shared" si="180"/>
        <v>0</v>
      </c>
      <c r="W84" s="18"/>
      <c r="Y84" s="19">
        <f t="shared" ref="Y84:AC84" si="181">+Y28/$AV28</f>
        <v>0</v>
      </c>
      <c r="Z84" s="19">
        <f t="shared" si="181"/>
        <v>0</v>
      </c>
      <c r="AA84" s="19">
        <f t="shared" si="181"/>
        <v>0.35999999999999993</v>
      </c>
      <c r="AB84" s="19">
        <f t="shared" si="181"/>
        <v>0.64</v>
      </c>
      <c r="AC84" s="19">
        <f t="shared" si="181"/>
        <v>0</v>
      </c>
      <c r="AD84" s="18"/>
      <c r="AF84" s="19">
        <f t="shared" ref="AF84:AJ84" si="182">+AF28/$AV28</f>
        <v>0.16000000000000003</v>
      </c>
      <c r="AG84" s="19">
        <f t="shared" si="182"/>
        <v>0.48</v>
      </c>
      <c r="AH84" s="19">
        <f t="shared" si="182"/>
        <v>0.35999999999999993</v>
      </c>
      <c r="AI84" s="19">
        <f t="shared" si="182"/>
        <v>0</v>
      </c>
      <c r="AJ84" s="19">
        <f t="shared" si="182"/>
        <v>0</v>
      </c>
      <c r="AK84" s="18"/>
      <c r="AW84" s="19">
        <f t="shared" ref="AW84:BA84" si="183">+AW28/$AV28</f>
        <v>0</v>
      </c>
      <c r="AX84" s="19">
        <f t="shared" si="183"/>
        <v>0</v>
      </c>
      <c r="AY84" s="19">
        <f t="shared" si="183"/>
        <v>0</v>
      </c>
      <c r="AZ84" s="19">
        <f t="shared" si="183"/>
        <v>0</v>
      </c>
      <c r="BA84" s="19">
        <f t="shared" si="183"/>
        <v>0</v>
      </c>
    </row>
    <row r="85" spans="1:53">
      <c r="A85" s="198"/>
      <c r="B85" s="199"/>
      <c r="C85" s="14" t="s">
        <v>55</v>
      </c>
      <c r="D85" s="19">
        <f t="shared" ref="D85:H85" si="184">+D29/$AV29</f>
        <v>0.90909090909090895</v>
      </c>
      <c r="E85" s="19">
        <f t="shared" si="184"/>
        <v>0</v>
      </c>
      <c r="F85" s="19">
        <f t="shared" si="184"/>
        <v>9.0909090909090898E-2</v>
      </c>
      <c r="G85" s="19">
        <f t="shared" si="184"/>
        <v>0</v>
      </c>
      <c r="H85" s="19">
        <f t="shared" si="184"/>
        <v>0</v>
      </c>
      <c r="I85" s="18"/>
      <c r="K85" s="19">
        <f t="shared" ref="K85:O85" si="185">+K29/$AV29</f>
        <v>0.54545454545454541</v>
      </c>
      <c r="L85" s="19">
        <f t="shared" si="185"/>
        <v>0.36363636363636359</v>
      </c>
      <c r="M85" s="19">
        <f t="shared" si="185"/>
        <v>5.4545454545454536E-2</v>
      </c>
      <c r="N85" s="19">
        <f t="shared" si="185"/>
        <v>3.6363636363636362E-2</v>
      </c>
      <c r="O85" s="19">
        <f t="shared" si="185"/>
        <v>0</v>
      </c>
      <c r="P85" s="18"/>
      <c r="R85" s="19">
        <f t="shared" ref="R85:V85" si="186">+R29/$AV29</f>
        <v>0.90909090909090895</v>
      </c>
      <c r="S85" s="19">
        <f t="shared" si="186"/>
        <v>3.6363636363636362E-2</v>
      </c>
      <c r="T85" s="19">
        <f t="shared" si="186"/>
        <v>5.4545454545454536E-2</v>
      </c>
      <c r="U85" s="19">
        <f t="shared" si="186"/>
        <v>0</v>
      </c>
      <c r="V85" s="19">
        <f t="shared" si="186"/>
        <v>0</v>
      </c>
      <c r="W85" s="18"/>
      <c r="Y85" s="19">
        <f t="shared" ref="Y85:AC85" si="187">+Y29/$AV29</f>
        <v>0.32727272727272722</v>
      </c>
      <c r="Z85" s="19">
        <f t="shared" si="187"/>
        <v>0.43636363636363634</v>
      </c>
      <c r="AA85" s="19">
        <f t="shared" si="187"/>
        <v>0.17818181818181816</v>
      </c>
      <c r="AB85" s="19">
        <f t="shared" si="187"/>
        <v>5.8181818181818175E-2</v>
      </c>
      <c r="AC85" s="19">
        <f t="shared" si="187"/>
        <v>0</v>
      </c>
      <c r="AD85" s="18"/>
      <c r="AF85" s="19">
        <f t="shared" ref="AF85:AJ85" si="188">+AF29/$AV29</f>
        <v>0.92363636363636348</v>
      </c>
      <c r="AG85" s="19">
        <f t="shared" si="188"/>
        <v>4.3636363636363626E-2</v>
      </c>
      <c r="AH85" s="19">
        <f t="shared" si="188"/>
        <v>3.2727272727272723E-2</v>
      </c>
      <c r="AI85" s="19">
        <f t="shared" si="188"/>
        <v>0</v>
      </c>
      <c r="AJ85" s="19">
        <f t="shared" si="188"/>
        <v>0</v>
      </c>
      <c r="AK85" s="18"/>
      <c r="AW85" s="19">
        <f t="shared" ref="AW85:BA85" si="189">+AW29/$AV29</f>
        <v>0</v>
      </c>
      <c r="AX85" s="19">
        <f t="shared" si="189"/>
        <v>0</v>
      </c>
      <c r="AY85" s="19">
        <f t="shared" si="189"/>
        <v>0</v>
      </c>
      <c r="AZ85" s="19">
        <f t="shared" si="189"/>
        <v>0</v>
      </c>
      <c r="BA85" s="19">
        <f t="shared" si="189"/>
        <v>0</v>
      </c>
    </row>
    <row r="86" spans="1:53">
      <c r="A86" s="198"/>
      <c r="B86" s="199"/>
      <c r="C86" s="14" t="s">
        <v>56</v>
      </c>
      <c r="D86" s="19">
        <f t="shared" ref="D86:H86" si="190">+D30/$AV30</f>
        <v>0</v>
      </c>
      <c r="E86" s="19">
        <f t="shared" si="190"/>
        <v>0</v>
      </c>
      <c r="F86" s="19">
        <f t="shared" si="190"/>
        <v>1</v>
      </c>
      <c r="G86" s="19">
        <f t="shared" si="190"/>
        <v>0</v>
      </c>
      <c r="H86" s="19">
        <f t="shared" si="190"/>
        <v>0</v>
      </c>
      <c r="I86" s="18"/>
      <c r="K86" s="19">
        <f t="shared" ref="K86:O86" si="191">+K30/$AV30</f>
        <v>0</v>
      </c>
      <c r="L86" s="19">
        <f t="shared" si="191"/>
        <v>0</v>
      </c>
      <c r="M86" s="19">
        <f t="shared" si="191"/>
        <v>0.6</v>
      </c>
      <c r="N86" s="19">
        <f t="shared" si="191"/>
        <v>0.4</v>
      </c>
      <c r="O86" s="19">
        <f t="shared" si="191"/>
        <v>0</v>
      </c>
      <c r="P86" s="18"/>
      <c r="R86" s="19">
        <f t="shared" ref="R86:V86" si="192">+R30/$AV30</f>
        <v>0</v>
      </c>
      <c r="S86" s="19">
        <f t="shared" si="192"/>
        <v>0.4</v>
      </c>
      <c r="T86" s="19">
        <f t="shared" si="192"/>
        <v>0.6</v>
      </c>
      <c r="U86" s="19">
        <f t="shared" si="192"/>
        <v>0</v>
      </c>
      <c r="V86" s="19">
        <f t="shared" si="192"/>
        <v>0</v>
      </c>
      <c r="W86" s="18"/>
      <c r="Y86" s="19">
        <f t="shared" ref="Y86:AC86" si="193">+Y30/$AV30</f>
        <v>0</v>
      </c>
      <c r="Z86" s="19">
        <f t="shared" si="193"/>
        <v>0</v>
      </c>
      <c r="AA86" s="19">
        <f t="shared" si="193"/>
        <v>0.35999999999999993</v>
      </c>
      <c r="AB86" s="19">
        <f t="shared" si="193"/>
        <v>0.64000000000000012</v>
      </c>
      <c r="AC86" s="19">
        <f t="shared" si="193"/>
        <v>0</v>
      </c>
      <c r="AD86" s="18"/>
      <c r="AF86" s="19">
        <f t="shared" ref="AF86:AJ86" si="194">+AF30/$AV30</f>
        <v>0.16000000000000003</v>
      </c>
      <c r="AG86" s="19">
        <f t="shared" si="194"/>
        <v>0.48000000000000009</v>
      </c>
      <c r="AH86" s="19">
        <f t="shared" si="194"/>
        <v>0.35999999999999993</v>
      </c>
      <c r="AI86" s="19">
        <f t="shared" si="194"/>
        <v>0</v>
      </c>
      <c r="AJ86" s="19">
        <f t="shared" si="194"/>
        <v>0</v>
      </c>
      <c r="AK86" s="18"/>
      <c r="AW86" s="19">
        <f t="shared" ref="AW86:BA86" si="195">+AW30/$AV30</f>
        <v>0</v>
      </c>
      <c r="AX86" s="19">
        <f t="shared" si="195"/>
        <v>0</v>
      </c>
      <c r="AY86" s="19">
        <f t="shared" si="195"/>
        <v>0</v>
      </c>
      <c r="AZ86" s="19">
        <f t="shared" si="195"/>
        <v>0</v>
      </c>
      <c r="BA86" s="19">
        <f t="shared" si="195"/>
        <v>0</v>
      </c>
    </row>
    <row r="87" spans="1:53">
      <c r="A87" s="198"/>
      <c r="B87" s="199"/>
      <c r="C87" s="14" t="s">
        <v>57</v>
      </c>
      <c r="D87" s="19">
        <f t="shared" ref="D87:H87" si="196">+D31/$AV31</f>
        <v>0</v>
      </c>
      <c r="E87" s="19">
        <f t="shared" si="196"/>
        <v>0</v>
      </c>
      <c r="F87" s="19">
        <f t="shared" si="196"/>
        <v>1</v>
      </c>
      <c r="G87" s="19">
        <f t="shared" si="196"/>
        <v>0</v>
      </c>
      <c r="H87" s="19">
        <f t="shared" si="196"/>
        <v>0</v>
      </c>
      <c r="I87" s="18"/>
      <c r="K87" s="19">
        <f t="shared" ref="K87:O87" si="197">+K31/$AV31</f>
        <v>0</v>
      </c>
      <c r="L87" s="19">
        <f t="shared" si="197"/>
        <v>0</v>
      </c>
      <c r="M87" s="19">
        <f t="shared" si="197"/>
        <v>0.6</v>
      </c>
      <c r="N87" s="19">
        <f t="shared" si="197"/>
        <v>0.4</v>
      </c>
      <c r="O87" s="19">
        <f t="shared" si="197"/>
        <v>0</v>
      </c>
      <c r="P87" s="18"/>
      <c r="R87" s="19">
        <f t="shared" ref="R87:V87" si="198">+R31/$AV31</f>
        <v>0</v>
      </c>
      <c r="S87" s="19">
        <f t="shared" si="198"/>
        <v>0.4</v>
      </c>
      <c r="T87" s="19">
        <f t="shared" si="198"/>
        <v>0.6</v>
      </c>
      <c r="U87" s="19">
        <f t="shared" si="198"/>
        <v>0</v>
      </c>
      <c r="V87" s="19">
        <f t="shared" si="198"/>
        <v>0</v>
      </c>
      <c r="W87" s="18"/>
      <c r="Y87" s="19">
        <f t="shared" ref="Y87:AC87" si="199">+Y31/$AV31</f>
        <v>0</v>
      </c>
      <c r="Z87" s="19">
        <f t="shared" si="199"/>
        <v>0</v>
      </c>
      <c r="AA87" s="19">
        <f t="shared" si="199"/>
        <v>0.36000000000000004</v>
      </c>
      <c r="AB87" s="19">
        <f t="shared" si="199"/>
        <v>0.64</v>
      </c>
      <c r="AC87" s="19">
        <f t="shared" si="199"/>
        <v>0</v>
      </c>
      <c r="AD87" s="18"/>
      <c r="AF87" s="19">
        <f t="shared" ref="AF87:AJ87" si="200">+AF31/$AV31</f>
        <v>0.16000000000000003</v>
      </c>
      <c r="AG87" s="19">
        <f t="shared" si="200"/>
        <v>0.47999999999999993</v>
      </c>
      <c r="AH87" s="19">
        <f t="shared" si="200"/>
        <v>0.36000000000000004</v>
      </c>
      <c r="AI87" s="19">
        <f t="shared" si="200"/>
        <v>0</v>
      </c>
      <c r="AJ87" s="19">
        <f t="shared" si="200"/>
        <v>0</v>
      </c>
      <c r="AK87" s="18"/>
      <c r="AW87" s="19">
        <f t="shared" ref="AW87:BA87" si="201">+AW31/$AV31</f>
        <v>0</v>
      </c>
      <c r="AX87" s="19">
        <f t="shared" si="201"/>
        <v>0</v>
      </c>
      <c r="AY87" s="19">
        <f t="shared" si="201"/>
        <v>0</v>
      </c>
      <c r="AZ87" s="19">
        <f t="shared" si="201"/>
        <v>0</v>
      </c>
      <c r="BA87" s="19">
        <f t="shared" si="201"/>
        <v>0</v>
      </c>
    </row>
    <row r="88" spans="1:53">
      <c r="A88" s="198"/>
      <c r="B88" s="199"/>
      <c r="C88" s="14" t="s">
        <v>58</v>
      </c>
      <c r="D88" s="19">
        <f t="shared" ref="D88:H88" si="202">+D32/$AV32</f>
        <v>0.63636363636363635</v>
      </c>
      <c r="E88" s="19">
        <f t="shared" si="202"/>
        <v>0</v>
      </c>
      <c r="F88" s="19">
        <f t="shared" si="202"/>
        <v>0.36363636363636365</v>
      </c>
      <c r="G88" s="19">
        <f t="shared" si="202"/>
        <v>0</v>
      </c>
      <c r="H88" s="19">
        <f t="shared" si="202"/>
        <v>0</v>
      </c>
      <c r="I88" s="18"/>
      <c r="K88" s="19">
        <f t="shared" ref="K88:O88" si="203">+K32/$AV32</f>
        <v>0.41818181818181821</v>
      </c>
      <c r="L88" s="19">
        <f t="shared" si="203"/>
        <v>0.2181818181818182</v>
      </c>
      <c r="M88" s="19">
        <f t="shared" si="203"/>
        <v>0.21818181818181817</v>
      </c>
      <c r="N88" s="19">
        <f t="shared" si="203"/>
        <v>0.14545454545454548</v>
      </c>
      <c r="O88" s="19">
        <f t="shared" si="203"/>
        <v>0</v>
      </c>
      <c r="P88" s="18"/>
      <c r="R88" s="19">
        <f t="shared" ref="R88:V88" si="204">+R32/$AV32</f>
        <v>0.63636363636363635</v>
      </c>
      <c r="S88" s="19">
        <f t="shared" si="204"/>
        <v>0.14545454545454548</v>
      </c>
      <c r="T88" s="19">
        <f t="shared" si="204"/>
        <v>0.21818181818181817</v>
      </c>
      <c r="U88" s="19">
        <f t="shared" si="204"/>
        <v>0</v>
      </c>
      <c r="V88" s="19">
        <f t="shared" si="204"/>
        <v>0</v>
      </c>
      <c r="W88" s="18"/>
      <c r="Y88" s="19">
        <f t="shared" ref="Y88:AC88" si="205">+Y32/$AV32</f>
        <v>0.27272727272727271</v>
      </c>
      <c r="Z88" s="19">
        <f t="shared" si="205"/>
        <v>0.27636363636363637</v>
      </c>
      <c r="AA88" s="19">
        <f t="shared" si="205"/>
        <v>0.2181818181818182</v>
      </c>
      <c r="AB88" s="19">
        <f t="shared" si="205"/>
        <v>0.23272727272727275</v>
      </c>
      <c r="AC88" s="19">
        <f t="shared" si="205"/>
        <v>0</v>
      </c>
      <c r="AD88" s="18"/>
      <c r="AF88" s="19">
        <f t="shared" ref="AF88:AJ88" si="206">+AF32/$AV32</f>
        <v>0.69454545454545458</v>
      </c>
      <c r="AG88" s="19">
        <f t="shared" si="206"/>
        <v>0.17454545454545453</v>
      </c>
      <c r="AH88" s="19">
        <f t="shared" si="206"/>
        <v>0.13090909090909089</v>
      </c>
      <c r="AI88" s="19">
        <f t="shared" si="206"/>
        <v>0</v>
      </c>
      <c r="AJ88" s="19">
        <f t="shared" si="206"/>
        <v>0</v>
      </c>
      <c r="AK88" s="18"/>
      <c r="AW88" s="19">
        <f t="shared" ref="AW88:BA88" si="207">+AW32/$AV32</f>
        <v>0</v>
      </c>
      <c r="AX88" s="19">
        <f t="shared" si="207"/>
        <v>0</v>
      </c>
      <c r="AY88" s="19">
        <f t="shared" si="207"/>
        <v>0</v>
      </c>
      <c r="AZ88" s="19">
        <f t="shared" si="207"/>
        <v>0</v>
      </c>
      <c r="BA88" s="19">
        <f t="shared" si="207"/>
        <v>0</v>
      </c>
    </row>
    <row r="89" spans="1:53">
      <c r="A89" s="198"/>
      <c r="B89" s="199"/>
      <c r="C89" s="14" t="s">
        <v>59</v>
      </c>
      <c r="D89" s="19">
        <f t="shared" ref="D89:H89" si="208">+D33/$AV33</f>
        <v>0.63636363636363624</v>
      </c>
      <c r="E89" s="19">
        <f t="shared" si="208"/>
        <v>0</v>
      </c>
      <c r="F89" s="19">
        <f t="shared" si="208"/>
        <v>0.36363636363636359</v>
      </c>
      <c r="G89" s="19">
        <f t="shared" si="208"/>
        <v>0</v>
      </c>
      <c r="H89" s="19">
        <f t="shared" si="208"/>
        <v>0</v>
      </c>
      <c r="I89" s="18"/>
      <c r="K89" s="19">
        <f t="shared" ref="K89:O89" si="209">+K33/$AV33</f>
        <v>0.4181818181818181</v>
      </c>
      <c r="L89" s="19">
        <f t="shared" si="209"/>
        <v>0.21818181818181817</v>
      </c>
      <c r="M89" s="19">
        <f t="shared" si="209"/>
        <v>0.21818181818181814</v>
      </c>
      <c r="N89" s="19">
        <f t="shared" si="209"/>
        <v>0.14545454545454545</v>
      </c>
      <c r="O89" s="19">
        <f t="shared" si="209"/>
        <v>0</v>
      </c>
      <c r="P89" s="18"/>
      <c r="R89" s="19">
        <f t="shared" ref="R89:V89" si="210">+R33/$AV33</f>
        <v>0.63636363636363624</v>
      </c>
      <c r="S89" s="19">
        <f t="shared" si="210"/>
        <v>0.14545454545454545</v>
      </c>
      <c r="T89" s="19">
        <f t="shared" si="210"/>
        <v>0.21818181818181814</v>
      </c>
      <c r="U89" s="19">
        <f t="shared" si="210"/>
        <v>0</v>
      </c>
      <c r="V89" s="19">
        <f t="shared" si="210"/>
        <v>0</v>
      </c>
      <c r="W89" s="18"/>
      <c r="Y89" s="19">
        <f t="shared" ref="Y89:AC89" si="211">+Y33/$AV33</f>
        <v>0.27272727272727271</v>
      </c>
      <c r="Z89" s="19">
        <f t="shared" si="211"/>
        <v>0.27636363636363631</v>
      </c>
      <c r="AA89" s="19">
        <f t="shared" si="211"/>
        <v>0.21818181818181817</v>
      </c>
      <c r="AB89" s="19">
        <f t="shared" si="211"/>
        <v>0.2327272727272727</v>
      </c>
      <c r="AC89" s="19">
        <f t="shared" si="211"/>
        <v>0</v>
      </c>
      <c r="AD89" s="18"/>
      <c r="AF89" s="19">
        <f t="shared" ref="AF89:AJ89" si="212">+AF33/$AV33</f>
        <v>0.69454545454545447</v>
      </c>
      <c r="AG89" s="19">
        <f t="shared" si="212"/>
        <v>0.1745454545454545</v>
      </c>
      <c r="AH89" s="19">
        <f t="shared" si="212"/>
        <v>0.13090909090909089</v>
      </c>
      <c r="AI89" s="19">
        <f t="shared" si="212"/>
        <v>0</v>
      </c>
      <c r="AJ89" s="19">
        <f t="shared" si="212"/>
        <v>0</v>
      </c>
      <c r="AK89" s="18"/>
      <c r="AW89" s="19">
        <f t="shared" ref="AW89:BA89" si="213">+AW33/$AV33</f>
        <v>0</v>
      </c>
      <c r="AX89" s="19">
        <f t="shared" si="213"/>
        <v>0</v>
      </c>
      <c r="AY89" s="19">
        <f t="shared" si="213"/>
        <v>0</v>
      </c>
      <c r="AZ89" s="19">
        <f t="shared" si="213"/>
        <v>0</v>
      </c>
      <c r="BA89" s="19">
        <f t="shared" si="213"/>
        <v>0</v>
      </c>
    </row>
    <row r="90" spans="1:53">
      <c r="A90" s="198"/>
      <c r="B90" s="199"/>
      <c r="C90" s="14" t="s">
        <v>60</v>
      </c>
      <c r="D90" s="19">
        <f t="shared" ref="D90:H90" si="214">+D34/$AV34</f>
        <v>0.90909090909090895</v>
      </c>
      <c r="E90" s="19">
        <f t="shared" si="214"/>
        <v>0</v>
      </c>
      <c r="F90" s="19">
        <f t="shared" si="214"/>
        <v>9.0909090909090898E-2</v>
      </c>
      <c r="G90" s="19">
        <f t="shared" si="214"/>
        <v>0</v>
      </c>
      <c r="H90" s="19">
        <f t="shared" si="214"/>
        <v>0</v>
      </c>
      <c r="I90" s="18"/>
      <c r="K90" s="19">
        <f t="shared" ref="K90:O90" si="215">+K34/$AV34</f>
        <v>0.54545454545454541</v>
      </c>
      <c r="L90" s="19">
        <f t="shared" si="215"/>
        <v>0.36363636363636359</v>
      </c>
      <c r="M90" s="19">
        <f t="shared" si="215"/>
        <v>5.4545454545454536E-2</v>
      </c>
      <c r="N90" s="19">
        <f t="shared" si="215"/>
        <v>3.6363636363636362E-2</v>
      </c>
      <c r="O90" s="19">
        <f t="shared" si="215"/>
        <v>0</v>
      </c>
      <c r="P90" s="18"/>
      <c r="R90" s="19">
        <f t="shared" ref="R90:V90" si="216">+R34/$AV34</f>
        <v>0.90909090909090895</v>
      </c>
      <c r="S90" s="19">
        <f t="shared" si="216"/>
        <v>3.6363636363636362E-2</v>
      </c>
      <c r="T90" s="19">
        <f t="shared" si="216"/>
        <v>5.4545454545454536E-2</v>
      </c>
      <c r="U90" s="19">
        <f t="shared" si="216"/>
        <v>0</v>
      </c>
      <c r="V90" s="19">
        <f t="shared" si="216"/>
        <v>0</v>
      </c>
      <c r="W90" s="18"/>
      <c r="Y90" s="19">
        <f t="shared" ref="Y90:AC90" si="217">+Y34/$AV34</f>
        <v>0.32727272727272722</v>
      </c>
      <c r="Z90" s="19">
        <f t="shared" si="217"/>
        <v>0.43636363636363634</v>
      </c>
      <c r="AA90" s="19">
        <f t="shared" si="217"/>
        <v>0.17818181818181816</v>
      </c>
      <c r="AB90" s="19">
        <f t="shared" si="217"/>
        <v>5.8181818181818175E-2</v>
      </c>
      <c r="AC90" s="19">
        <f t="shared" si="217"/>
        <v>0</v>
      </c>
      <c r="AD90" s="18"/>
      <c r="AF90" s="19">
        <f t="shared" ref="AF90:AJ90" si="218">+AF34/$AV34</f>
        <v>0.92363636363636348</v>
      </c>
      <c r="AG90" s="19">
        <f t="shared" si="218"/>
        <v>4.3636363636363626E-2</v>
      </c>
      <c r="AH90" s="19">
        <f t="shared" si="218"/>
        <v>3.2727272727272723E-2</v>
      </c>
      <c r="AI90" s="19">
        <f t="shared" si="218"/>
        <v>0</v>
      </c>
      <c r="AJ90" s="19">
        <f t="shared" si="218"/>
        <v>0</v>
      </c>
      <c r="AK90" s="18"/>
      <c r="AW90" s="19">
        <f t="shared" ref="AW90:BA90" si="219">+AW34/$AV34</f>
        <v>0</v>
      </c>
      <c r="AX90" s="19">
        <f t="shared" si="219"/>
        <v>0</v>
      </c>
      <c r="AY90" s="19">
        <f t="shared" si="219"/>
        <v>0</v>
      </c>
      <c r="AZ90" s="19">
        <f t="shared" si="219"/>
        <v>0</v>
      </c>
      <c r="BA90" s="19">
        <f t="shared" si="219"/>
        <v>0</v>
      </c>
    </row>
    <row r="91" spans="1:53">
      <c r="A91" s="198"/>
      <c r="B91" s="199"/>
      <c r="C91" s="14" t="s">
        <v>61</v>
      </c>
      <c r="D91" s="19">
        <f t="shared" ref="D91:H91" si="220">+D35/$AV35</f>
        <v>1</v>
      </c>
      <c r="E91" s="19">
        <f t="shared" si="220"/>
        <v>0</v>
      </c>
      <c r="F91" s="19">
        <f t="shared" si="220"/>
        <v>0</v>
      </c>
      <c r="G91" s="19">
        <f t="shared" si="220"/>
        <v>0</v>
      </c>
      <c r="H91" s="19">
        <f t="shared" si="220"/>
        <v>0</v>
      </c>
      <c r="I91" s="18"/>
      <c r="K91" s="19">
        <f t="shared" ref="K91:O91" si="221">+K35/$AV35</f>
        <v>0.6470588235294118</v>
      </c>
      <c r="L91" s="19">
        <f t="shared" si="221"/>
        <v>0.35294117647058826</v>
      </c>
      <c r="M91" s="19">
        <f t="shared" si="221"/>
        <v>0</v>
      </c>
      <c r="N91" s="19">
        <f t="shared" si="221"/>
        <v>0</v>
      </c>
      <c r="O91" s="19">
        <f t="shared" si="221"/>
        <v>0</v>
      </c>
      <c r="P91" s="18"/>
      <c r="R91" s="19">
        <f t="shared" ref="R91:V91" si="222">+R35/$AV35</f>
        <v>1</v>
      </c>
      <c r="S91" s="19">
        <f t="shared" si="222"/>
        <v>0</v>
      </c>
      <c r="T91" s="19">
        <f t="shared" si="222"/>
        <v>0</v>
      </c>
      <c r="U91" s="19">
        <f t="shared" si="222"/>
        <v>0</v>
      </c>
      <c r="V91" s="19">
        <f t="shared" si="222"/>
        <v>0</v>
      </c>
      <c r="W91" s="18"/>
      <c r="Y91" s="19">
        <f t="shared" ref="Y91:AC91" si="223">+Y35/$AV35</f>
        <v>0.41647058823529415</v>
      </c>
      <c r="Z91" s="19">
        <f t="shared" si="223"/>
        <v>0.44235294117647056</v>
      </c>
      <c r="AA91" s="19">
        <f t="shared" si="223"/>
        <v>0.14117647058823532</v>
      </c>
      <c r="AB91" s="19">
        <f t="shared" si="223"/>
        <v>0</v>
      </c>
      <c r="AC91" s="19">
        <f t="shared" si="223"/>
        <v>0</v>
      </c>
      <c r="AD91" s="18"/>
      <c r="AF91" s="19">
        <f t="shared" ref="AF91:AJ91" si="224">+AF35/$AV35</f>
        <v>1</v>
      </c>
      <c r="AG91" s="19">
        <f t="shared" si="224"/>
        <v>0</v>
      </c>
      <c r="AH91" s="19">
        <f t="shared" si="224"/>
        <v>0</v>
      </c>
      <c r="AI91" s="19">
        <f t="shared" si="224"/>
        <v>0</v>
      </c>
      <c r="AJ91" s="19">
        <f t="shared" si="224"/>
        <v>0</v>
      </c>
      <c r="AK91" s="18"/>
      <c r="AW91" s="19">
        <f t="shared" ref="AW91:BA91" si="225">+AW35/$AV35</f>
        <v>0</v>
      </c>
      <c r="AX91" s="19">
        <f t="shared" si="225"/>
        <v>0</v>
      </c>
      <c r="AY91" s="19">
        <f t="shared" si="225"/>
        <v>0</v>
      </c>
      <c r="AZ91" s="19">
        <f t="shared" si="225"/>
        <v>0</v>
      </c>
      <c r="BA91" s="19">
        <f t="shared" si="225"/>
        <v>0</v>
      </c>
    </row>
    <row r="92" spans="1:53">
      <c r="A92" s="198">
        <v>23</v>
      </c>
      <c r="B92" s="199" t="s">
        <v>27</v>
      </c>
      <c r="C92" s="14" t="s">
        <v>52</v>
      </c>
      <c r="D92" s="19">
        <f t="shared" ref="D92:H92" si="226">+D36/$AV36</f>
        <v>6.7567567567567571E-3</v>
      </c>
      <c r="E92" s="19">
        <f t="shared" si="226"/>
        <v>0.22972972972972974</v>
      </c>
      <c r="F92" s="19">
        <f t="shared" si="226"/>
        <v>0.3783783783783784</v>
      </c>
      <c r="G92" s="19">
        <f t="shared" si="226"/>
        <v>0.38513513513513514</v>
      </c>
      <c r="H92" s="19">
        <f t="shared" si="226"/>
        <v>0</v>
      </c>
      <c r="I92" s="18"/>
      <c r="K92" s="19">
        <f t="shared" ref="K92:O92" si="227">+K36/$AV36</f>
        <v>4.0540540540540543E-3</v>
      </c>
      <c r="L92" s="19">
        <f t="shared" si="227"/>
        <v>0.14054054054054052</v>
      </c>
      <c r="M92" s="19">
        <f t="shared" si="227"/>
        <v>0.31891891891891888</v>
      </c>
      <c r="N92" s="19">
        <f t="shared" si="227"/>
        <v>0.38243243243243247</v>
      </c>
      <c r="O92" s="19">
        <f t="shared" si="227"/>
        <v>0.15405405405405406</v>
      </c>
      <c r="P92" s="18"/>
      <c r="R92" s="19">
        <f t="shared" ref="R92:V92" si="228">+R36/$AV36</f>
        <v>6.7567567567567571E-3</v>
      </c>
      <c r="S92" s="19">
        <f t="shared" si="228"/>
        <v>0.38108108108108113</v>
      </c>
      <c r="T92" s="19">
        <f t="shared" si="228"/>
        <v>0.38108108108108102</v>
      </c>
      <c r="U92" s="19">
        <f t="shared" si="228"/>
        <v>0.23108108108108111</v>
      </c>
      <c r="V92" s="19">
        <f t="shared" si="228"/>
        <v>0</v>
      </c>
      <c r="W92" s="18"/>
      <c r="Y92" s="19">
        <f t="shared" ref="Y92:AC92" si="229">+Y36/$AV36</f>
        <v>2.4324324324324323E-3</v>
      </c>
      <c r="Z92" s="19">
        <f t="shared" si="229"/>
        <v>8.5945945945945942E-2</v>
      </c>
      <c r="AA92" s="19">
        <f t="shared" si="229"/>
        <v>0.24756756756756754</v>
      </c>
      <c r="AB92" s="19">
        <f t="shared" si="229"/>
        <v>0.41756756756756758</v>
      </c>
      <c r="AC92" s="19">
        <f t="shared" si="229"/>
        <v>0.24648648648648652</v>
      </c>
      <c r="AD92" s="18"/>
      <c r="AF92" s="19">
        <f t="shared" ref="AF92:AJ92" si="230">+AF36/$AV36</f>
        <v>6.7297297297297304E-2</v>
      </c>
      <c r="AG92" s="19">
        <f t="shared" si="230"/>
        <v>0.47297297297297297</v>
      </c>
      <c r="AH92" s="19">
        <f t="shared" si="230"/>
        <v>0.32108108108108108</v>
      </c>
      <c r="AI92" s="19">
        <f t="shared" si="230"/>
        <v>0.13864864864864868</v>
      </c>
      <c r="AJ92" s="19">
        <f t="shared" si="230"/>
        <v>0</v>
      </c>
      <c r="AK92" s="18"/>
      <c r="AW92" s="19">
        <f t="shared" ref="AW92:BA92" si="231">+AW36/$AV36</f>
        <v>0</v>
      </c>
      <c r="AX92" s="19">
        <f t="shared" si="231"/>
        <v>0</v>
      </c>
      <c r="AY92" s="19">
        <f t="shared" si="231"/>
        <v>0</v>
      </c>
      <c r="AZ92" s="19">
        <f t="shared" si="231"/>
        <v>0</v>
      </c>
      <c r="BA92" s="19">
        <f t="shared" si="231"/>
        <v>0</v>
      </c>
    </row>
    <row r="93" spans="1:53">
      <c r="A93" s="198"/>
      <c r="B93" s="199"/>
      <c r="C93" s="14" t="s">
        <v>53</v>
      </c>
      <c r="D93" s="19">
        <f t="shared" ref="D93:H93" si="232">+D37/$AV37</f>
        <v>7.0921985815602835E-3</v>
      </c>
      <c r="E93" s="19">
        <f t="shared" si="232"/>
        <v>0.22695035460992907</v>
      </c>
      <c r="F93" s="19">
        <f t="shared" si="232"/>
        <v>0.37588652482269502</v>
      </c>
      <c r="G93" s="19">
        <f t="shared" si="232"/>
        <v>0.39007092198581561</v>
      </c>
      <c r="H93" s="19">
        <f t="shared" si="232"/>
        <v>0</v>
      </c>
      <c r="I93" s="18"/>
      <c r="K93" s="19">
        <f t="shared" ref="K93:O93" si="233">+K37/$AV37</f>
        <v>4.2553191489361703E-3</v>
      </c>
      <c r="L93" s="19">
        <f t="shared" si="233"/>
        <v>0.13900709219858154</v>
      </c>
      <c r="M93" s="19">
        <f t="shared" si="233"/>
        <v>0.31631205673758861</v>
      </c>
      <c r="N93" s="19">
        <f t="shared" si="233"/>
        <v>0.38439716312056738</v>
      </c>
      <c r="O93" s="19">
        <f t="shared" si="233"/>
        <v>0.15602836879432624</v>
      </c>
      <c r="P93" s="18"/>
      <c r="R93" s="19">
        <f t="shared" ref="R93:V93" si="234">+R37/$AV37</f>
        <v>7.0921985815602835E-3</v>
      </c>
      <c r="S93" s="19">
        <f t="shared" si="234"/>
        <v>0.37730496453900714</v>
      </c>
      <c r="T93" s="19">
        <f t="shared" si="234"/>
        <v>0.38156028368794326</v>
      </c>
      <c r="U93" s="19">
        <f t="shared" si="234"/>
        <v>0.23404255319148937</v>
      </c>
      <c r="V93" s="19">
        <f t="shared" si="234"/>
        <v>0</v>
      </c>
      <c r="W93" s="18"/>
      <c r="Y93" s="19">
        <f t="shared" ref="Y93:AC93" si="235">+Y37/$AV37</f>
        <v>2.553191489361702E-3</v>
      </c>
      <c r="Z93" s="19">
        <f t="shared" si="235"/>
        <v>8.5106382978723402E-2</v>
      </c>
      <c r="AA93" s="19">
        <f t="shared" si="235"/>
        <v>0.24539007092198578</v>
      </c>
      <c r="AB93" s="19">
        <f t="shared" si="235"/>
        <v>0.41730496453900712</v>
      </c>
      <c r="AC93" s="19">
        <f t="shared" si="235"/>
        <v>0.24964539007092201</v>
      </c>
      <c r="AD93" s="18"/>
      <c r="AF93" s="19">
        <f t="shared" ref="AF93:AJ93" si="236">+AF37/$AV37</f>
        <v>6.72340425531915E-2</v>
      </c>
      <c r="AG93" s="19">
        <f t="shared" si="236"/>
        <v>0.46978723404255318</v>
      </c>
      <c r="AH93" s="19">
        <f t="shared" si="236"/>
        <v>0.32255319148936173</v>
      </c>
      <c r="AI93" s="19">
        <f t="shared" si="236"/>
        <v>0.1404255319148936</v>
      </c>
      <c r="AJ93" s="19">
        <f t="shared" si="236"/>
        <v>0</v>
      </c>
      <c r="AK93" s="18"/>
      <c r="AW93" s="19">
        <f t="shared" ref="AW93:BA93" si="237">+AW37/$AV37</f>
        <v>0</v>
      </c>
      <c r="AX93" s="19">
        <f t="shared" si="237"/>
        <v>0</v>
      </c>
      <c r="AY93" s="19">
        <f t="shared" si="237"/>
        <v>0</v>
      </c>
      <c r="AZ93" s="19">
        <f t="shared" si="237"/>
        <v>0</v>
      </c>
      <c r="BA93" s="19">
        <f t="shared" si="237"/>
        <v>0</v>
      </c>
    </row>
    <row r="94" spans="1:53">
      <c r="A94" s="198"/>
      <c r="B94" s="199"/>
      <c r="C94" s="14" t="s">
        <v>54</v>
      </c>
      <c r="D94" s="19">
        <f t="shared" ref="D94:H94" si="238">+D38/$AV38</f>
        <v>8.5470085470085479E-3</v>
      </c>
      <c r="E94" s="19">
        <f t="shared" si="238"/>
        <v>4.2735042735042736E-2</v>
      </c>
      <c r="F94" s="19">
        <f t="shared" si="238"/>
        <v>0.3247863247863248</v>
      </c>
      <c r="G94" s="19">
        <f t="shared" si="238"/>
        <v>0.62393162393162394</v>
      </c>
      <c r="H94" s="19">
        <f t="shared" si="238"/>
        <v>0</v>
      </c>
      <c r="I94" s="18"/>
      <c r="K94" s="19">
        <f t="shared" ref="K94:O94" si="239">+K38/$AV38</f>
        <v>5.1282051282051282E-3</v>
      </c>
      <c r="L94" s="19">
        <f t="shared" si="239"/>
        <v>2.9059829059829061E-2</v>
      </c>
      <c r="M94" s="19">
        <f t="shared" si="239"/>
        <v>0.21196581196581193</v>
      </c>
      <c r="N94" s="19">
        <f t="shared" si="239"/>
        <v>0.50427350427350426</v>
      </c>
      <c r="O94" s="19">
        <f t="shared" si="239"/>
        <v>0.2495726495726496</v>
      </c>
      <c r="P94" s="18"/>
      <c r="R94" s="19">
        <f t="shared" ref="R94:V94" si="240">+R38/$AV38</f>
        <v>8.5470085470085479E-3</v>
      </c>
      <c r="S94" s="19">
        <f t="shared" si="240"/>
        <v>0.17264957264957267</v>
      </c>
      <c r="T94" s="19">
        <f t="shared" si="240"/>
        <v>0.44444444444444442</v>
      </c>
      <c r="U94" s="19">
        <f t="shared" si="240"/>
        <v>0.37435897435897436</v>
      </c>
      <c r="V94" s="19">
        <f t="shared" si="240"/>
        <v>0</v>
      </c>
      <c r="W94" s="18"/>
      <c r="Y94" s="19">
        <f t="shared" ref="Y94:AC94" si="241">+Y38/$AV38</f>
        <v>3.0769230769230769E-3</v>
      </c>
      <c r="Z94" s="19">
        <f t="shared" si="241"/>
        <v>1.9487179487179485E-2</v>
      </c>
      <c r="AA94" s="19">
        <f t="shared" si="241"/>
        <v>0.13880341880341879</v>
      </c>
      <c r="AB94" s="19">
        <f t="shared" si="241"/>
        <v>0.43931623931623925</v>
      </c>
      <c r="AC94" s="19">
        <f t="shared" si="241"/>
        <v>0.39931623931623933</v>
      </c>
      <c r="AD94" s="18"/>
      <c r="AF94" s="19">
        <f t="shared" ref="AF94:AJ94" si="242">+AF38/$AV38</f>
        <v>6.051282051282051E-2</v>
      </c>
      <c r="AG94" s="19">
        <f t="shared" si="242"/>
        <v>0.2984615384615385</v>
      </c>
      <c r="AH94" s="19">
        <f t="shared" si="242"/>
        <v>0.41641025641025642</v>
      </c>
      <c r="AI94" s="19">
        <f t="shared" si="242"/>
        <v>0.22461538461538461</v>
      </c>
      <c r="AJ94" s="19">
        <f t="shared" si="242"/>
        <v>0</v>
      </c>
      <c r="AK94" s="18"/>
      <c r="AW94" s="19">
        <f t="shared" ref="AW94:BA94" si="243">+AW38/$AV38</f>
        <v>0</v>
      </c>
      <c r="AX94" s="19">
        <f t="shared" si="243"/>
        <v>0</v>
      </c>
      <c r="AY94" s="19">
        <f t="shared" si="243"/>
        <v>0</v>
      </c>
      <c r="AZ94" s="19">
        <f t="shared" si="243"/>
        <v>0</v>
      </c>
      <c r="BA94" s="19">
        <f t="shared" si="243"/>
        <v>0</v>
      </c>
    </row>
    <row r="95" spans="1:53">
      <c r="A95" s="198"/>
      <c r="B95" s="199"/>
      <c r="C95" s="14" t="s">
        <v>55</v>
      </c>
      <c r="D95" s="19">
        <f t="shared" ref="D95:H95" si="244">+D39/$AV39</f>
        <v>0.17647058823529413</v>
      </c>
      <c r="E95" s="19">
        <f t="shared" si="244"/>
        <v>0.3235294117647059</v>
      </c>
      <c r="F95" s="19">
        <f t="shared" si="244"/>
        <v>0.21568627450980393</v>
      </c>
      <c r="G95" s="19">
        <f t="shared" si="244"/>
        <v>0.28431372549019607</v>
      </c>
      <c r="H95" s="19">
        <f t="shared" si="244"/>
        <v>0</v>
      </c>
      <c r="I95" s="18"/>
      <c r="K95" s="19">
        <f t="shared" ref="K95:O95" si="245">+K39/$AV39</f>
        <v>0.11372549019607843</v>
      </c>
      <c r="L95" s="19">
        <f t="shared" si="245"/>
        <v>0.29999999999999993</v>
      </c>
      <c r="M95" s="19">
        <f t="shared" si="245"/>
        <v>0.21568627450980393</v>
      </c>
      <c r="N95" s="19">
        <f t="shared" si="245"/>
        <v>0.25686274509803919</v>
      </c>
      <c r="O95" s="19">
        <f t="shared" si="245"/>
        <v>0.11372549019607844</v>
      </c>
      <c r="P95" s="18"/>
      <c r="R95" s="19">
        <f t="shared" ref="R95:V95" si="246">+R39/$AV39</f>
        <v>0.17647058823529413</v>
      </c>
      <c r="S95" s="19">
        <f t="shared" si="246"/>
        <v>0.40980392156862744</v>
      </c>
      <c r="T95" s="19">
        <f t="shared" si="246"/>
        <v>0.24313725490196078</v>
      </c>
      <c r="U95" s="19">
        <f t="shared" si="246"/>
        <v>0.17058823529411762</v>
      </c>
      <c r="V95" s="19">
        <f t="shared" si="246"/>
        <v>0</v>
      </c>
      <c r="W95" s="18"/>
      <c r="Y95" s="19">
        <f t="shared" ref="Y95:AC95" si="247">+Y39/$AV39</f>
        <v>7.2941176470588245E-2</v>
      </c>
      <c r="Z95" s="19">
        <f t="shared" si="247"/>
        <v>0.24666666666666667</v>
      </c>
      <c r="AA95" s="19">
        <f t="shared" si="247"/>
        <v>0.22352941176470589</v>
      </c>
      <c r="AB95" s="19">
        <f t="shared" si="247"/>
        <v>0.27490196078431373</v>
      </c>
      <c r="AC95" s="19">
        <f t="shared" si="247"/>
        <v>0.1819607843137255</v>
      </c>
      <c r="AD95" s="18"/>
      <c r="AF95" s="19">
        <f t="shared" ref="AF95:AJ95" si="248">+AF39/$AV39</f>
        <v>0.21098039215686279</v>
      </c>
      <c r="AG95" s="19">
        <f t="shared" si="248"/>
        <v>0.47254901960784318</v>
      </c>
      <c r="AH95" s="19">
        <f t="shared" si="248"/>
        <v>0.21411764705882352</v>
      </c>
      <c r="AI95" s="19">
        <f t="shared" si="248"/>
        <v>0.10235294117647056</v>
      </c>
      <c r="AJ95" s="19">
        <f t="shared" si="248"/>
        <v>0</v>
      </c>
      <c r="AK95" s="18"/>
      <c r="AW95" s="19">
        <f t="shared" ref="AW95:BA95" si="249">+AW39/$AV39</f>
        <v>0</v>
      </c>
      <c r="AX95" s="19">
        <f t="shared" si="249"/>
        <v>0</v>
      </c>
      <c r="AY95" s="19">
        <f t="shared" si="249"/>
        <v>0</v>
      </c>
      <c r="AZ95" s="19">
        <f t="shared" si="249"/>
        <v>0</v>
      </c>
      <c r="BA95" s="19">
        <f t="shared" si="249"/>
        <v>0</v>
      </c>
    </row>
    <row r="96" spans="1:53">
      <c r="A96" s="198"/>
      <c r="B96" s="199"/>
      <c r="C96" s="14" t="s">
        <v>56</v>
      </c>
      <c r="D96" s="19" t="e">
        <f t="shared" ref="D96:H96" si="250">+D40/$AV40</f>
        <v>#DIV/0!</v>
      </c>
      <c r="E96" s="19" t="e">
        <f t="shared" si="250"/>
        <v>#DIV/0!</v>
      </c>
      <c r="F96" s="19" t="e">
        <f t="shared" si="250"/>
        <v>#DIV/0!</v>
      </c>
      <c r="G96" s="19" t="e">
        <f t="shared" si="250"/>
        <v>#DIV/0!</v>
      </c>
      <c r="H96" s="19" t="e">
        <f t="shared" si="250"/>
        <v>#DIV/0!</v>
      </c>
      <c r="I96" s="18"/>
      <c r="K96" s="19" t="e">
        <f t="shared" ref="K96:O96" si="251">+K40/$AV40</f>
        <v>#DIV/0!</v>
      </c>
      <c r="L96" s="19" t="e">
        <f t="shared" si="251"/>
        <v>#DIV/0!</v>
      </c>
      <c r="M96" s="19" t="e">
        <f t="shared" si="251"/>
        <v>#DIV/0!</v>
      </c>
      <c r="N96" s="19" t="e">
        <f t="shared" si="251"/>
        <v>#DIV/0!</v>
      </c>
      <c r="O96" s="19" t="e">
        <f t="shared" si="251"/>
        <v>#DIV/0!</v>
      </c>
      <c r="P96" s="18"/>
      <c r="R96" s="19" t="e">
        <f t="shared" ref="R96:V96" si="252">+R40/$AV40</f>
        <v>#DIV/0!</v>
      </c>
      <c r="S96" s="19" t="e">
        <f t="shared" si="252"/>
        <v>#DIV/0!</v>
      </c>
      <c r="T96" s="19" t="e">
        <f t="shared" si="252"/>
        <v>#DIV/0!</v>
      </c>
      <c r="U96" s="19" t="e">
        <f t="shared" si="252"/>
        <v>#DIV/0!</v>
      </c>
      <c r="V96" s="19" t="e">
        <f t="shared" si="252"/>
        <v>#DIV/0!</v>
      </c>
      <c r="W96" s="18"/>
      <c r="Y96" s="19" t="e">
        <f t="shared" ref="Y96:AC96" si="253">+Y40/$AV40</f>
        <v>#DIV/0!</v>
      </c>
      <c r="Z96" s="19" t="e">
        <f t="shared" si="253"/>
        <v>#DIV/0!</v>
      </c>
      <c r="AA96" s="19" t="e">
        <f t="shared" si="253"/>
        <v>#DIV/0!</v>
      </c>
      <c r="AB96" s="19" t="e">
        <f t="shared" si="253"/>
        <v>#DIV/0!</v>
      </c>
      <c r="AC96" s="19" t="e">
        <f t="shared" si="253"/>
        <v>#DIV/0!</v>
      </c>
      <c r="AD96" s="18"/>
      <c r="AF96" s="19" t="e">
        <f t="shared" ref="AF96:AJ96" si="254">+AF40/$AV40</f>
        <v>#DIV/0!</v>
      </c>
      <c r="AG96" s="19" t="e">
        <f t="shared" si="254"/>
        <v>#DIV/0!</v>
      </c>
      <c r="AH96" s="19" t="e">
        <f t="shared" si="254"/>
        <v>#DIV/0!</v>
      </c>
      <c r="AI96" s="19" t="e">
        <f t="shared" si="254"/>
        <v>#DIV/0!</v>
      </c>
      <c r="AJ96" s="19" t="e">
        <f t="shared" si="254"/>
        <v>#DIV/0!</v>
      </c>
      <c r="AK96" s="18"/>
      <c r="AW96" s="19" t="e">
        <f t="shared" ref="AW96:BA96" si="255">+AW40/$AV40</f>
        <v>#DIV/0!</v>
      </c>
      <c r="AX96" s="19" t="e">
        <f t="shared" si="255"/>
        <v>#DIV/0!</v>
      </c>
      <c r="AY96" s="19" t="e">
        <f t="shared" si="255"/>
        <v>#DIV/0!</v>
      </c>
      <c r="AZ96" s="19" t="e">
        <f t="shared" si="255"/>
        <v>#DIV/0!</v>
      </c>
      <c r="BA96" s="19" t="e">
        <f t="shared" si="255"/>
        <v>#DIV/0!</v>
      </c>
    </row>
    <row r="97" spans="1:53">
      <c r="A97" s="198"/>
      <c r="B97" s="199"/>
      <c r="C97" s="14" t="s">
        <v>57</v>
      </c>
      <c r="D97" s="19">
        <f t="shared" ref="D97:H97" si="256">+D41/$AV41</f>
        <v>0</v>
      </c>
      <c r="E97" s="19">
        <f t="shared" si="256"/>
        <v>1.8691588785046728E-2</v>
      </c>
      <c r="F97" s="19">
        <f t="shared" si="256"/>
        <v>0.46728971962616822</v>
      </c>
      <c r="G97" s="19">
        <f t="shared" si="256"/>
        <v>0.51401869158878499</v>
      </c>
      <c r="H97" s="19">
        <f t="shared" si="256"/>
        <v>0</v>
      </c>
      <c r="I97" s="18"/>
      <c r="K97" s="19">
        <f t="shared" ref="K97:O97" si="257">+K41/$AV41</f>
        <v>0</v>
      </c>
      <c r="L97" s="19">
        <f t="shared" si="257"/>
        <v>1.1214953271028037E-2</v>
      </c>
      <c r="M97" s="19">
        <f t="shared" si="257"/>
        <v>0.28785046728971964</v>
      </c>
      <c r="N97" s="19">
        <f t="shared" si="257"/>
        <v>0.49532710280373832</v>
      </c>
      <c r="O97" s="19">
        <f t="shared" si="257"/>
        <v>0.20560747663551401</v>
      </c>
      <c r="P97" s="18"/>
      <c r="R97" s="19">
        <f t="shared" ref="R97:V97" si="258">+R41/$AV41</f>
        <v>0</v>
      </c>
      <c r="S97" s="19">
        <f t="shared" si="258"/>
        <v>0.20560747663551401</v>
      </c>
      <c r="T97" s="19">
        <f t="shared" si="258"/>
        <v>0.48598130841121495</v>
      </c>
      <c r="U97" s="19">
        <f t="shared" si="258"/>
        <v>0.30841121495327101</v>
      </c>
      <c r="V97" s="19">
        <f t="shared" si="258"/>
        <v>0</v>
      </c>
      <c r="W97" s="18"/>
      <c r="Y97" s="19">
        <f t="shared" ref="Y97:AC97" si="259">+Y41/$AV41</f>
        <v>0</v>
      </c>
      <c r="Z97" s="19">
        <f t="shared" si="259"/>
        <v>6.7289719626168224E-3</v>
      </c>
      <c r="AA97" s="19">
        <f t="shared" si="259"/>
        <v>0.17719626168224301</v>
      </c>
      <c r="AB97" s="19">
        <f t="shared" si="259"/>
        <v>0.48710280373831771</v>
      </c>
      <c r="AC97" s="19">
        <f t="shared" si="259"/>
        <v>0.32897196261682243</v>
      </c>
      <c r="AD97" s="18"/>
      <c r="AF97" s="19">
        <f t="shared" ref="AF97:AJ97" si="260">+AF41/$AV41</f>
        <v>7.476635514018691E-2</v>
      </c>
      <c r="AG97" s="19">
        <f t="shared" si="260"/>
        <v>0.32523364485981304</v>
      </c>
      <c r="AH97" s="19">
        <f t="shared" si="260"/>
        <v>0.41495327102803742</v>
      </c>
      <c r="AI97" s="19">
        <f t="shared" si="260"/>
        <v>0.18504672897196259</v>
      </c>
      <c r="AJ97" s="19">
        <f t="shared" si="260"/>
        <v>0</v>
      </c>
      <c r="AK97" s="18"/>
      <c r="AW97" s="19">
        <f t="shared" ref="AW97:BA97" si="261">+AW41/$AV41</f>
        <v>0</v>
      </c>
      <c r="AX97" s="19">
        <f t="shared" si="261"/>
        <v>0</v>
      </c>
      <c r="AY97" s="19">
        <f t="shared" si="261"/>
        <v>0</v>
      </c>
      <c r="AZ97" s="19">
        <f t="shared" si="261"/>
        <v>0</v>
      </c>
      <c r="BA97" s="19">
        <f t="shared" si="261"/>
        <v>0</v>
      </c>
    </row>
    <row r="98" spans="1:53">
      <c r="A98" s="198"/>
      <c r="B98" s="199"/>
      <c r="C98" s="14" t="s">
        <v>58</v>
      </c>
      <c r="D98" s="19">
        <f t="shared" ref="D98:H98" si="262">+D42/$AV42</f>
        <v>0.15946843853820594</v>
      </c>
      <c r="E98" s="19">
        <f t="shared" si="262"/>
        <v>0.5116279069767441</v>
      </c>
      <c r="F98" s="19">
        <f t="shared" si="262"/>
        <v>0.23588039867109631</v>
      </c>
      <c r="G98" s="19">
        <f t="shared" si="262"/>
        <v>9.3023255813953473E-2</v>
      </c>
      <c r="H98" s="19">
        <f t="shared" si="262"/>
        <v>0</v>
      </c>
      <c r="I98" s="18"/>
      <c r="K98" s="19">
        <f t="shared" ref="K98:O98" si="263">+K42/$AV42</f>
        <v>9.5681063122923557E-2</v>
      </c>
      <c r="L98" s="19">
        <f t="shared" si="263"/>
        <v>0.37076411960132888</v>
      </c>
      <c r="M98" s="19">
        <f t="shared" si="263"/>
        <v>0.3461794019933554</v>
      </c>
      <c r="N98" s="19">
        <f t="shared" si="263"/>
        <v>0.15016611295681062</v>
      </c>
      <c r="O98" s="19">
        <f t="shared" si="263"/>
        <v>3.7209302325581395E-2</v>
      </c>
      <c r="P98" s="18"/>
      <c r="R98" s="19">
        <f t="shared" ref="R98:V98" si="264">+R42/$AV42</f>
        <v>0.15946843853820594</v>
      </c>
      <c r="S98" s="19">
        <f t="shared" si="264"/>
        <v>0.60598006644518265</v>
      </c>
      <c r="T98" s="19">
        <f t="shared" si="264"/>
        <v>0.17873754152823915</v>
      </c>
      <c r="U98" s="19">
        <f t="shared" si="264"/>
        <v>5.5813953488372071E-2</v>
      </c>
      <c r="V98" s="19">
        <f t="shared" si="264"/>
        <v>0</v>
      </c>
      <c r="W98" s="18"/>
      <c r="Y98" s="19">
        <f t="shared" ref="Y98:AC98" si="265">+Y42/$AV42</f>
        <v>5.7408637873754137E-2</v>
      </c>
      <c r="Z98" s="19">
        <f t="shared" si="265"/>
        <v>0.26073089700996677</v>
      </c>
      <c r="AA98" s="19">
        <f t="shared" si="265"/>
        <v>0.35601328903654478</v>
      </c>
      <c r="AB98" s="19">
        <f t="shared" si="265"/>
        <v>0.26631229235880394</v>
      </c>
      <c r="AC98" s="19">
        <f t="shared" si="265"/>
        <v>5.9534883720930229E-2</v>
      </c>
      <c r="AD98" s="18"/>
      <c r="AF98" s="19">
        <f t="shared" ref="AF98:AJ98" si="266">+AF42/$AV42</f>
        <v>0.19720930232558134</v>
      </c>
      <c r="AG98" s="19">
        <f t="shared" si="266"/>
        <v>0.6397342192691029</v>
      </c>
      <c r="AH98" s="19">
        <f t="shared" si="266"/>
        <v>0.12956810631229235</v>
      </c>
      <c r="AI98" s="19">
        <f t="shared" si="266"/>
        <v>3.3488372093023244E-2</v>
      </c>
      <c r="AJ98" s="19">
        <f t="shared" si="266"/>
        <v>0</v>
      </c>
      <c r="AK98" s="18"/>
      <c r="AW98" s="19">
        <f t="shared" ref="AW98:BA98" si="267">+AW42/$AV42</f>
        <v>0</v>
      </c>
      <c r="AX98" s="19">
        <f t="shared" si="267"/>
        <v>0</v>
      </c>
      <c r="AY98" s="19">
        <f t="shared" si="267"/>
        <v>0</v>
      </c>
      <c r="AZ98" s="19">
        <f t="shared" si="267"/>
        <v>0</v>
      </c>
      <c r="BA98" s="19">
        <f t="shared" si="267"/>
        <v>0</v>
      </c>
    </row>
    <row r="99" spans="1:53">
      <c r="A99" s="198"/>
      <c r="B99" s="199"/>
      <c r="C99" s="14" t="s">
        <v>59</v>
      </c>
      <c r="D99" s="19">
        <f t="shared" ref="D99:H99" si="268">+D43/$AV43</f>
        <v>0.13385826771653545</v>
      </c>
      <c r="E99" s="19">
        <f t="shared" si="268"/>
        <v>0.50393700787401574</v>
      </c>
      <c r="F99" s="19">
        <f t="shared" si="268"/>
        <v>0.25196850393700787</v>
      </c>
      <c r="G99" s="19">
        <f t="shared" si="268"/>
        <v>0.11023622047244094</v>
      </c>
      <c r="H99" s="19">
        <f t="shared" si="268"/>
        <v>0</v>
      </c>
      <c r="I99" s="18"/>
      <c r="K99" s="19">
        <f t="shared" ref="K99:O99" si="269">+K43/$AV43</f>
        <v>8.0314960629921259E-2</v>
      </c>
      <c r="L99" s="19">
        <f t="shared" si="269"/>
        <v>0.35590551181102364</v>
      </c>
      <c r="M99" s="19">
        <f t="shared" si="269"/>
        <v>0.35275590551181102</v>
      </c>
      <c r="N99" s="19">
        <f t="shared" si="269"/>
        <v>0.16692913385826771</v>
      </c>
      <c r="O99" s="19">
        <f t="shared" si="269"/>
        <v>4.4094488188976384E-2</v>
      </c>
      <c r="P99" s="18"/>
      <c r="R99" s="19">
        <f t="shared" ref="R99:V99" si="270">+R43/$AV43</f>
        <v>0.13385826771653545</v>
      </c>
      <c r="S99" s="19">
        <f t="shared" si="270"/>
        <v>0.60472440944881889</v>
      </c>
      <c r="T99" s="19">
        <f t="shared" si="270"/>
        <v>0.1952755905511811</v>
      </c>
      <c r="U99" s="19">
        <f t="shared" si="270"/>
        <v>6.6141732283464552E-2</v>
      </c>
      <c r="V99" s="19">
        <f t="shared" si="270"/>
        <v>0</v>
      </c>
      <c r="W99" s="18"/>
      <c r="Y99" s="19">
        <f t="shared" ref="Y99:AC99" si="271">+Y43/$AV43</f>
        <v>4.8188976377952747E-2</v>
      </c>
      <c r="Z99" s="19">
        <f t="shared" si="271"/>
        <v>0.24566929133858267</v>
      </c>
      <c r="AA99" s="19">
        <f t="shared" si="271"/>
        <v>0.35401574803149605</v>
      </c>
      <c r="AB99" s="19">
        <f t="shared" si="271"/>
        <v>0.28157480314960631</v>
      </c>
      <c r="AC99" s="19">
        <f t="shared" si="271"/>
        <v>7.0551181102362207E-2</v>
      </c>
      <c r="AD99" s="18"/>
      <c r="AF99" s="19">
        <f t="shared" ref="AF99:AJ99" si="272">+AF43/$AV43</f>
        <v>0.17417322834645671</v>
      </c>
      <c r="AG99" s="19">
        <f t="shared" si="272"/>
        <v>0.64251968503937018</v>
      </c>
      <c r="AH99" s="19">
        <f t="shared" si="272"/>
        <v>0.1436220472440945</v>
      </c>
      <c r="AI99" s="19">
        <f t="shared" si="272"/>
        <v>3.9685039370078737E-2</v>
      </c>
      <c r="AJ99" s="19">
        <f t="shared" si="272"/>
        <v>0</v>
      </c>
      <c r="AK99" s="18"/>
      <c r="AW99" s="19">
        <f t="shared" ref="AW99:BA99" si="273">+AW43/$AV43</f>
        <v>0</v>
      </c>
      <c r="AX99" s="19">
        <f t="shared" si="273"/>
        <v>0</v>
      </c>
      <c r="AY99" s="19">
        <f t="shared" si="273"/>
        <v>0</v>
      </c>
      <c r="AZ99" s="19">
        <f t="shared" si="273"/>
        <v>0</v>
      </c>
      <c r="BA99" s="19">
        <f t="shared" si="273"/>
        <v>0</v>
      </c>
    </row>
    <row r="100" spans="1:53">
      <c r="A100" s="198"/>
      <c r="B100" s="199"/>
      <c r="C100" s="14" t="s">
        <v>60</v>
      </c>
      <c r="D100" s="19">
        <f t="shared" ref="D100:H100" si="274">+D44/$AV44</f>
        <v>0.30434782608695649</v>
      </c>
      <c r="E100" s="19">
        <f t="shared" si="274"/>
        <v>0.66956521739130426</v>
      </c>
      <c r="F100" s="19">
        <f t="shared" si="274"/>
        <v>2.6086956521739126E-2</v>
      </c>
      <c r="G100" s="19">
        <f t="shared" si="274"/>
        <v>0</v>
      </c>
      <c r="H100" s="19">
        <f t="shared" si="274"/>
        <v>0</v>
      </c>
      <c r="I100" s="18"/>
      <c r="K100" s="19">
        <f t="shared" ref="K100:O100" si="275">+K44/$AV44</f>
        <v>0.18260869565217389</v>
      </c>
      <c r="L100" s="19">
        <f t="shared" si="275"/>
        <v>0.52347826086956517</v>
      </c>
      <c r="M100" s="19">
        <f t="shared" si="275"/>
        <v>0.28347826086956518</v>
      </c>
      <c r="N100" s="19">
        <f t="shared" si="275"/>
        <v>1.0434782608695653E-2</v>
      </c>
      <c r="O100" s="19">
        <f t="shared" si="275"/>
        <v>0</v>
      </c>
      <c r="P100" s="18"/>
      <c r="R100" s="19">
        <f t="shared" ref="R100:V100" si="276">+R44/$AV44</f>
        <v>0.30434782608695649</v>
      </c>
      <c r="S100" s="19">
        <f t="shared" si="276"/>
        <v>0.67999999999999994</v>
      </c>
      <c r="T100" s="19">
        <f t="shared" si="276"/>
        <v>1.5652173913043476E-2</v>
      </c>
      <c r="U100" s="19">
        <f t="shared" si="276"/>
        <v>0</v>
      </c>
      <c r="V100" s="19">
        <f t="shared" si="276"/>
        <v>0</v>
      </c>
      <c r="W100" s="18"/>
      <c r="Y100" s="19">
        <f t="shared" ref="Y100:AC100" si="277">+Y44/$AV44</f>
        <v>0.10956521739130433</v>
      </c>
      <c r="Z100" s="19">
        <f t="shared" si="277"/>
        <v>0.38713043478260861</v>
      </c>
      <c r="AA100" s="19">
        <f t="shared" si="277"/>
        <v>0.37947826086956515</v>
      </c>
      <c r="AB100" s="19">
        <f t="shared" si="277"/>
        <v>0.12382608695652172</v>
      </c>
      <c r="AC100" s="19">
        <f t="shared" si="277"/>
        <v>0</v>
      </c>
      <c r="AD100" s="18"/>
      <c r="AF100" s="19">
        <f t="shared" ref="AF100:AJ100" si="278">+AF44/$AV44</f>
        <v>0.30852173913043474</v>
      </c>
      <c r="AG100" s="19">
        <f t="shared" si="278"/>
        <v>0.68208695652173901</v>
      </c>
      <c r="AH100" s="19">
        <f t="shared" si="278"/>
        <v>9.3913043478260853E-3</v>
      </c>
      <c r="AI100" s="19">
        <f t="shared" si="278"/>
        <v>0</v>
      </c>
      <c r="AJ100" s="19">
        <f t="shared" si="278"/>
        <v>0</v>
      </c>
      <c r="AK100" s="18"/>
      <c r="AW100" s="19">
        <f t="shared" ref="AW100:BA100" si="279">+AW44/$AV44</f>
        <v>0</v>
      </c>
      <c r="AX100" s="19">
        <f t="shared" si="279"/>
        <v>0</v>
      </c>
      <c r="AY100" s="19">
        <f t="shared" si="279"/>
        <v>0</v>
      </c>
      <c r="AZ100" s="19">
        <f t="shared" si="279"/>
        <v>0</v>
      </c>
      <c r="BA100" s="19">
        <f t="shared" si="279"/>
        <v>0</v>
      </c>
    </row>
    <row r="101" spans="1:53">
      <c r="A101" s="198"/>
      <c r="B101" s="199"/>
      <c r="C101" s="14" t="s">
        <v>61</v>
      </c>
      <c r="D101" s="19">
        <f t="shared" ref="D101:H101" si="280">+D45/$AV45</f>
        <v>0.93913043478260871</v>
      </c>
      <c r="E101" s="19">
        <f t="shared" si="280"/>
        <v>0</v>
      </c>
      <c r="F101" s="19">
        <f t="shared" si="280"/>
        <v>6.0869565217391307E-2</v>
      </c>
      <c r="G101" s="19">
        <f t="shared" si="280"/>
        <v>0</v>
      </c>
      <c r="H101" s="19">
        <f t="shared" si="280"/>
        <v>0</v>
      </c>
      <c r="I101" s="18"/>
      <c r="K101" s="19">
        <f t="shared" ref="K101:O101" si="281">+K45/$AV45</f>
        <v>0.56347826086956521</v>
      </c>
      <c r="L101" s="19">
        <f t="shared" si="281"/>
        <v>0.37565217391304351</v>
      </c>
      <c r="M101" s="19">
        <f t="shared" si="281"/>
        <v>3.6521739130434779E-2</v>
      </c>
      <c r="N101" s="19">
        <f t="shared" si="281"/>
        <v>2.4347826086956525E-2</v>
      </c>
      <c r="O101" s="19">
        <f t="shared" si="281"/>
        <v>0</v>
      </c>
      <c r="P101" s="18"/>
      <c r="R101" s="19">
        <f t="shared" ref="R101:V101" si="282">+R45/$AV45</f>
        <v>0.93913043478260871</v>
      </c>
      <c r="S101" s="19">
        <f t="shared" si="282"/>
        <v>2.4347826086956525E-2</v>
      </c>
      <c r="T101" s="19">
        <f t="shared" si="282"/>
        <v>3.6521739130434779E-2</v>
      </c>
      <c r="U101" s="19">
        <f t="shared" si="282"/>
        <v>0</v>
      </c>
      <c r="V101" s="19">
        <f t="shared" si="282"/>
        <v>0</v>
      </c>
      <c r="W101" s="18"/>
      <c r="Y101" s="19">
        <f t="shared" ref="Y101:AC101" si="283">+Y45/$AV45</f>
        <v>0.33808695652173909</v>
      </c>
      <c r="Z101" s="19">
        <f t="shared" si="283"/>
        <v>0.45078260869565212</v>
      </c>
      <c r="AA101" s="19">
        <f t="shared" si="283"/>
        <v>0.17217391304347826</v>
      </c>
      <c r="AB101" s="19">
        <f t="shared" si="283"/>
        <v>3.8956521739130438E-2</v>
      </c>
      <c r="AC101" s="19">
        <f t="shared" si="283"/>
        <v>0</v>
      </c>
      <c r="AD101" s="18"/>
      <c r="AF101" s="19">
        <f t="shared" ref="AF101:AJ101" si="284">+AF45/$AV45</f>
        <v>0.9488695652173913</v>
      </c>
      <c r="AG101" s="19">
        <f t="shared" si="284"/>
        <v>2.9217391304347824E-2</v>
      </c>
      <c r="AH101" s="19">
        <f t="shared" si="284"/>
        <v>2.1913043478260865E-2</v>
      </c>
      <c r="AI101" s="19">
        <f t="shared" si="284"/>
        <v>0</v>
      </c>
      <c r="AJ101" s="19">
        <f t="shared" si="284"/>
        <v>0</v>
      </c>
      <c r="AK101" s="18"/>
      <c r="AW101" s="19">
        <f t="shared" ref="AW101:BA101" si="285">+AW45/$AV45</f>
        <v>0</v>
      </c>
      <c r="AX101" s="19">
        <f t="shared" si="285"/>
        <v>0</v>
      </c>
      <c r="AY101" s="19">
        <f t="shared" si="285"/>
        <v>0</v>
      </c>
      <c r="AZ101" s="19">
        <f t="shared" si="285"/>
        <v>0</v>
      </c>
      <c r="BA101" s="19">
        <f t="shared" si="285"/>
        <v>0</v>
      </c>
    </row>
    <row r="102" spans="1:53">
      <c r="A102" s="7">
        <v>22</v>
      </c>
      <c r="B102" s="13" t="s">
        <v>28</v>
      </c>
      <c r="C102" s="14" t="s">
        <v>36</v>
      </c>
      <c r="D102" s="19">
        <f t="shared" ref="D102:H102" si="286">+D46/$AV46</f>
        <v>0</v>
      </c>
      <c r="E102" s="19">
        <f t="shared" si="286"/>
        <v>2.9570861882437793E-2</v>
      </c>
      <c r="F102" s="19">
        <f t="shared" si="286"/>
        <v>0.24594302199783627</v>
      </c>
      <c r="G102" s="19">
        <f t="shared" si="286"/>
        <v>0.30436350522899386</v>
      </c>
      <c r="H102" s="19">
        <f t="shared" si="286"/>
        <v>0.40714028128380814</v>
      </c>
      <c r="I102" s="18"/>
      <c r="K102" s="19">
        <f t="shared" ref="K102:O102" si="287">+K46/$AV46</f>
        <v>0</v>
      </c>
      <c r="L102" s="19">
        <f t="shared" si="287"/>
        <v>2.9570861882437793E-2</v>
      </c>
      <c r="M102" s="19">
        <f t="shared" si="287"/>
        <v>0.24594302199783627</v>
      </c>
      <c r="N102" s="19">
        <f t="shared" si="287"/>
        <v>0.30436350522899386</v>
      </c>
      <c r="O102" s="19">
        <f t="shared" si="287"/>
        <v>0.41435268662098812</v>
      </c>
      <c r="P102" s="18"/>
      <c r="R102" s="19">
        <f t="shared" ref="R102:V102" si="288">+R46/$AV46</f>
        <v>0</v>
      </c>
      <c r="S102" s="19">
        <f t="shared" si="288"/>
        <v>3.1734583483591774E-2</v>
      </c>
      <c r="T102" s="19">
        <f t="shared" si="288"/>
        <v>0.26361341507392716</v>
      </c>
      <c r="U102" s="19">
        <f t="shared" si="288"/>
        <v>0.30905156869816086</v>
      </c>
      <c r="V102" s="19">
        <f t="shared" si="288"/>
        <v>0.3826181031373963</v>
      </c>
      <c r="W102" s="18"/>
      <c r="Y102" s="19">
        <f t="shared" ref="Y102:AC102" si="289">+Y46/$AV46</f>
        <v>0</v>
      </c>
      <c r="Z102" s="19">
        <f t="shared" si="289"/>
        <v>2.9570861882437793E-2</v>
      </c>
      <c r="AA102" s="19">
        <f t="shared" si="289"/>
        <v>0.24594302199783627</v>
      </c>
      <c r="AB102" s="19">
        <f t="shared" si="289"/>
        <v>0.30436350522899386</v>
      </c>
      <c r="AC102" s="19">
        <f t="shared" si="289"/>
        <v>0.42012261089073205</v>
      </c>
      <c r="AD102" s="18"/>
      <c r="AF102" s="19">
        <f t="shared" ref="AF102:AJ102" si="290">+AF46/$AV46</f>
        <v>0</v>
      </c>
      <c r="AG102" s="19">
        <f t="shared" si="290"/>
        <v>3.4980165885322753E-2</v>
      </c>
      <c r="AH102" s="19">
        <f t="shared" si="290"/>
        <v>0.28813559322033899</v>
      </c>
      <c r="AI102" s="19">
        <f t="shared" si="290"/>
        <v>0.31518211323476381</v>
      </c>
      <c r="AJ102" s="19">
        <f t="shared" si="290"/>
        <v>0.34871979805265058</v>
      </c>
      <c r="AK102" s="18"/>
      <c r="AW102" s="19">
        <f t="shared" ref="AW102:BA102" si="291">+AW46/$AV46</f>
        <v>1.2982329606923909E-2</v>
      </c>
      <c r="AX102" s="19">
        <f t="shared" si="291"/>
        <v>5.7699242697439599E-3</v>
      </c>
      <c r="AY102" s="19">
        <f t="shared" si="291"/>
        <v>1.2982329606923909E-2</v>
      </c>
      <c r="AZ102" s="19">
        <f t="shared" si="291"/>
        <v>0</v>
      </c>
      <c r="BA102" s="19">
        <f t="shared" si="291"/>
        <v>1.2982329606923909E-2</v>
      </c>
    </row>
    <row r="103" spans="1:53">
      <c r="A103" s="7">
        <v>24</v>
      </c>
      <c r="B103" s="13" t="s">
        <v>29</v>
      </c>
      <c r="C103" s="14" t="s">
        <v>36</v>
      </c>
      <c r="D103" s="19">
        <f t="shared" ref="D103:H103" si="292">+D47/$AV47</f>
        <v>0</v>
      </c>
      <c r="E103" s="19">
        <f t="shared" si="292"/>
        <v>3.0252100840336135E-2</v>
      </c>
      <c r="F103" s="19">
        <f t="shared" si="292"/>
        <v>0.24957983193277311</v>
      </c>
      <c r="G103" s="19">
        <f t="shared" si="292"/>
        <v>0.31008403361344539</v>
      </c>
      <c r="H103" s="19">
        <f t="shared" si="292"/>
        <v>0.41008403361344536</v>
      </c>
      <c r="I103" s="18"/>
      <c r="K103" s="19">
        <f t="shared" ref="K103:O103" si="293">+K47/$AV47</f>
        <v>0</v>
      </c>
      <c r="L103" s="19">
        <f t="shared" si="293"/>
        <v>3.0252100840336135E-2</v>
      </c>
      <c r="M103" s="19">
        <f t="shared" si="293"/>
        <v>0.24957983193277311</v>
      </c>
      <c r="N103" s="19">
        <f t="shared" si="293"/>
        <v>0.31008403361344539</v>
      </c>
      <c r="O103" s="19">
        <f t="shared" si="293"/>
        <v>0.41008403361344536</v>
      </c>
      <c r="P103" s="18"/>
      <c r="R103" s="19">
        <f t="shared" ref="R103:V103" si="294">+R47/$AV47</f>
        <v>0</v>
      </c>
      <c r="S103" s="19">
        <f t="shared" si="294"/>
        <v>3.2773109243697481E-2</v>
      </c>
      <c r="T103" s="19">
        <f t="shared" si="294"/>
        <v>0.26806722689075629</v>
      </c>
      <c r="U103" s="19">
        <f t="shared" si="294"/>
        <v>0.31554621848739495</v>
      </c>
      <c r="V103" s="19">
        <f t="shared" si="294"/>
        <v>0.38361344537815129</v>
      </c>
      <c r="W103" s="18"/>
      <c r="Y103" s="19">
        <f t="shared" ref="Y103:AC103" si="295">+Y47/$AV47</f>
        <v>0</v>
      </c>
      <c r="Z103" s="19">
        <f t="shared" si="295"/>
        <v>3.0252100840336135E-2</v>
      </c>
      <c r="AA103" s="19">
        <f t="shared" si="295"/>
        <v>0.24957983193277311</v>
      </c>
      <c r="AB103" s="19">
        <f t="shared" si="295"/>
        <v>0.31008403361344539</v>
      </c>
      <c r="AC103" s="19">
        <f t="shared" si="295"/>
        <v>0.41008403361344536</v>
      </c>
      <c r="AD103" s="18"/>
      <c r="AF103" s="19">
        <f t="shared" ref="AF103:AJ103" si="296">+AF47/$AV47</f>
        <v>0</v>
      </c>
      <c r="AG103" s="19">
        <f t="shared" si="296"/>
        <v>3.5714285714285712E-2</v>
      </c>
      <c r="AH103" s="19">
        <f t="shared" si="296"/>
        <v>0.29411764705882354</v>
      </c>
      <c r="AI103" s="19">
        <f t="shared" si="296"/>
        <v>0.32100840336134456</v>
      </c>
      <c r="AJ103" s="19">
        <f t="shared" si="296"/>
        <v>0.3491596638655462</v>
      </c>
      <c r="AK103" s="18"/>
      <c r="AW103" s="19">
        <f t="shared" ref="AW103:BA103" si="297">+AW47/$AV47</f>
        <v>0</v>
      </c>
      <c r="AX103" s="19">
        <f t="shared" si="297"/>
        <v>0</v>
      </c>
      <c r="AY103" s="19">
        <f t="shared" si="297"/>
        <v>0</v>
      </c>
      <c r="AZ103" s="19">
        <f t="shared" si="297"/>
        <v>0</v>
      </c>
      <c r="BA103" s="19">
        <f t="shared" si="297"/>
        <v>0</v>
      </c>
    </row>
    <row r="104" spans="1:53">
      <c r="A104" s="7">
        <v>25</v>
      </c>
      <c r="B104" s="13" t="s">
        <v>30</v>
      </c>
      <c r="C104" s="14" t="s">
        <v>36</v>
      </c>
      <c r="D104" s="19">
        <f t="shared" ref="D104:H104" si="298">+D48/$AV48</f>
        <v>0</v>
      </c>
      <c r="E104" s="19">
        <f t="shared" si="298"/>
        <v>0</v>
      </c>
      <c r="F104" s="19">
        <f t="shared" si="298"/>
        <v>0</v>
      </c>
      <c r="G104" s="19">
        <f t="shared" si="298"/>
        <v>0</v>
      </c>
      <c r="H104" s="19">
        <f t="shared" si="298"/>
        <v>1</v>
      </c>
      <c r="I104" s="18"/>
      <c r="K104" s="19">
        <f t="shared" ref="K104:O104" si="299">+K48/$AV48</f>
        <v>0</v>
      </c>
      <c r="L104" s="19">
        <f t="shared" si="299"/>
        <v>0</v>
      </c>
      <c r="M104" s="19">
        <f t="shared" si="299"/>
        <v>0</v>
      </c>
      <c r="N104" s="19">
        <f t="shared" si="299"/>
        <v>0</v>
      </c>
      <c r="O104" s="19">
        <f t="shared" si="299"/>
        <v>1</v>
      </c>
      <c r="P104" s="18"/>
      <c r="R104" s="19">
        <f t="shared" ref="R104:V104" si="300">+R48/$AV48</f>
        <v>0</v>
      </c>
      <c r="S104" s="19">
        <f t="shared" si="300"/>
        <v>0</v>
      </c>
      <c r="T104" s="19">
        <f t="shared" si="300"/>
        <v>0</v>
      </c>
      <c r="U104" s="19">
        <f t="shared" si="300"/>
        <v>4.8144433299899696E-2</v>
      </c>
      <c r="V104" s="19">
        <f t="shared" si="300"/>
        <v>0.9518555667001003</v>
      </c>
      <c r="W104" s="18"/>
      <c r="Y104" s="19">
        <f t="shared" ref="Y104:AC104" si="301">+Y48/$AV48</f>
        <v>0</v>
      </c>
      <c r="Z104" s="19">
        <f t="shared" si="301"/>
        <v>0</v>
      </c>
      <c r="AA104" s="19">
        <f t="shared" si="301"/>
        <v>0</v>
      </c>
      <c r="AB104" s="19">
        <f t="shared" si="301"/>
        <v>0</v>
      </c>
      <c r="AC104" s="19">
        <f t="shared" si="301"/>
        <v>1</v>
      </c>
      <c r="AD104" s="18"/>
      <c r="AF104" s="19">
        <f t="shared" ref="AF104:AJ104" si="302">+AF48/$AV48</f>
        <v>0</v>
      </c>
      <c r="AG104" s="19">
        <f t="shared" si="302"/>
        <v>0</v>
      </c>
      <c r="AH104" s="19">
        <f t="shared" si="302"/>
        <v>0</v>
      </c>
      <c r="AI104" s="19">
        <f t="shared" si="302"/>
        <v>0.14593781344032097</v>
      </c>
      <c r="AJ104" s="19">
        <f t="shared" si="302"/>
        <v>0.85406218655967903</v>
      </c>
      <c r="AK104" s="18"/>
      <c r="AW104" s="19">
        <f t="shared" ref="AW104:BA104" si="303">+AW48/$AV48</f>
        <v>0</v>
      </c>
      <c r="AX104" s="19">
        <f t="shared" si="303"/>
        <v>0</v>
      </c>
      <c r="AY104" s="19">
        <f t="shared" si="303"/>
        <v>0</v>
      </c>
      <c r="AZ104" s="19">
        <f t="shared" si="303"/>
        <v>0</v>
      </c>
      <c r="BA104" s="19">
        <f t="shared" si="303"/>
        <v>0</v>
      </c>
    </row>
    <row r="105" spans="1:53">
      <c r="A105" s="7">
        <v>26</v>
      </c>
      <c r="B105" s="13" t="s">
        <v>31</v>
      </c>
      <c r="C105" s="14" t="s">
        <v>36</v>
      </c>
      <c r="D105" s="19" t="e">
        <f t="shared" ref="D105:H105" si="304">+D49/$AV49</f>
        <v>#DIV/0!</v>
      </c>
      <c r="E105" s="19" t="e">
        <f t="shared" si="304"/>
        <v>#DIV/0!</v>
      </c>
      <c r="F105" s="19" t="e">
        <f t="shared" si="304"/>
        <v>#DIV/0!</v>
      </c>
      <c r="G105" s="19" t="e">
        <f t="shared" si="304"/>
        <v>#DIV/0!</v>
      </c>
      <c r="H105" s="19" t="e">
        <f t="shared" si="304"/>
        <v>#DIV/0!</v>
      </c>
      <c r="I105" s="18"/>
      <c r="K105" s="19" t="e">
        <f t="shared" ref="K105:O105" si="305">+K49/$AV49</f>
        <v>#DIV/0!</v>
      </c>
      <c r="L105" s="19" t="e">
        <f t="shared" si="305"/>
        <v>#DIV/0!</v>
      </c>
      <c r="M105" s="19" t="e">
        <f t="shared" si="305"/>
        <v>#DIV/0!</v>
      </c>
      <c r="N105" s="19" t="e">
        <f t="shared" si="305"/>
        <v>#DIV/0!</v>
      </c>
      <c r="O105" s="19" t="e">
        <f t="shared" si="305"/>
        <v>#DIV/0!</v>
      </c>
      <c r="P105" s="18"/>
      <c r="R105" s="19" t="e">
        <f t="shared" ref="R105:V105" si="306">+R49/$AV49</f>
        <v>#DIV/0!</v>
      </c>
      <c r="S105" s="19" t="e">
        <f t="shared" si="306"/>
        <v>#DIV/0!</v>
      </c>
      <c r="T105" s="19" t="e">
        <f t="shared" si="306"/>
        <v>#DIV/0!</v>
      </c>
      <c r="U105" s="19" t="e">
        <f t="shared" si="306"/>
        <v>#DIV/0!</v>
      </c>
      <c r="V105" s="19" t="e">
        <f t="shared" si="306"/>
        <v>#DIV/0!</v>
      </c>
      <c r="W105" s="18"/>
      <c r="Y105" s="19" t="e">
        <f t="shared" ref="Y105:AC105" si="307">+Y49/$AV49</f>
        <v>#DIV/0!</v>
      </c>
      <c r="Z105" s="19" t="e">
        <f t="shared" si="307"/>
        <v>#DIV/0!</v>
      </c>
      <c r="AA105" s="19" t="e">
        <f t="shared" si="307"/>
        <v>#DIV/0!</v>
      </c>
      <c r="AB105" s="19" t="e">
        <f t="shared" si="307"/>
        <v>#DIV/0!</v>
      </c>
      <c r="AC105" s="19" t="e">
        <f t="shared" si="307"/>
        <v>#DIV/0!</v>
      </c>
      <c r="AD105" s="18"/>
      <c r="AF105" s="19" t="e">
        <f t="shared" ref="AF105:AJ105" si="308">+AF49/$AV49</f>
        <v>#DIV/0!</v>
      </c>
      <c r="AG105" s="19" t="e">
        <f t="shared" si="308"/>
        <v>#DIV/0!</v>
      </c>
      <c r="AH105" s="19" t="e">
        <f t="shared" si="308"/>
        <v>#DIV/0!</v>
      </c>
      <c r="AI105" s="19" t="e">
        <f t="shared" si="308"/>
        <v>#DIV/0!</v>
      </c>
      <c r="AJ105" s="19" t="e">
        <f t="shared" si="308"/>
        <v>#DIV/0!</v>
      </c>
      <c r="AK105" s="18"/>
      <c r="AW105" s="19" t="e">
        <f t="shared" ref="AW105:BA105" si="309">+AW49/$AV49</f>
        <v>#DIV/0!</v>
      </c>
      <c r="AX105" s="19" t="e">
        <f t="shared" si="309"/>
        <v>#DIV/0!</v>
      </c>
      <c r="AY105" s="19" t="e">
        <f t="shared" si="309"/>
        <v>#DIV/0!</v>
      </c>
      <c r="AZ105" s="19" t="e">
        <f t="shared" si="309"/>
        <v>#DIV/0!</v>
      </c>
      <c r="BA105" s="19" t="e">
        <f t="shared" si="309"/>
        <v>#DIV/0!</v>
      </c>
    </row>
    <row r="106" spans="1:53">
      <c r="A106" s="7">
        <v>27</v>
      </c>
      <c r="B106" s="13" t="s">
        <v>32</v>
      </c>
      <c r="C106" s="14" t="s">
        <v>36</v>
      </c>
      <c r="D106" s="19" t="e">
        <f t="shared" ref="D106:H106" si="310">+D50/$AV50</f>
        <v>#DIV/0!</v>
      </c>
      <c r="E106" s="19" t="e">
        <f t="shared" si="310"/>
        <v>#DIV/0!</v>
      </c>
      <c r="F106" s="19" t="e">
        <f t="shared" si="310"/>
        <v>#DIV/0!</v>
      </c>
      <c r="G106" s="19" t="e">
        <f t="shared" si="310"/>
        <v>#DIV/0!</v>
      </c>
      <c r="H106" s="19" t="e">
        <f t="shared" si="310"/>
        <v>#DIV/0!</v>
      </c>
      <c r="I106" s="18"/>
      <c r="K106" s="19" t="e">
        <f t="shared" ref="K106:O106" si="311">+K50/$AV50</f>
        <v>#DIV/0!</v>
      </c>
      <c r="L106" s="19" t="e">
        <f t="shared" si="311"/>
        <v>#DIV/0!</v>
      </c>
      <c r="M106" s="19" t="e">
        <f t="shared" si="311"/>
        <v>#DIV/0!</v>
      </c>
      <c r="N106" s="19" t="e">
        <f t="shared" si="311"/>
        <v>#DIV/0!</v>
      </c>
      <c r="O106" s="19" t="e">
        <f t="shared" si="311"/>
        <v>#DIV/0!</v>
      </c>
      <c r="P106" s="18"/>
      <c r="R106" s="19" t="e">
        <f t="shared" ref="R106:V106" si="312">+R50/$AV50</f>
        <v>#DIV/0!</v>
      </c>
      <c r="S106" s="19" t="e">
        <f t="shared" si="312"/>
        <v>#DIV/0!</v>
      </c>
      <c r="T106" s="19" t="e">
        <f t="shared" si="312"/>
        <v>#DIV/0!</v>
      </c>
      <c r="U106" s="19" t="e">
        <f t="shared" si="312"/>
        <v>#DIV/0!</v>
      </c>
      <c r="V106" s="19" t="e">
        <f t="shared" si="312"/>
        <v>#DIV/0!</v>
      </c>
      <c r="W106" s="18"/>
      <c r="Y106" s="19" t="e">
        <f t="shared" ref="Y106:AC106" si="313">+Y50/$AV50</f>
        <v>#DIV/0!</v>
      </c>
      <c r="Z106" s="19" t="e">
        <f t="shared" si="313"/>
        <v>#DIV/0!</v>
      </c>
      <c r="AA106" s="19" t="e">
        <f t="shared" si="313"/>
        <v>#DIV/0!</v>
      </c>
      <c r="AB106" s="19" t="e">
        <f t="shared" si="313"/>
        <v>#DIV/0!</v>
      </c>
      <c r="AC106" s="19" t="e">
        <f t="shared" si="313"/>
        <v>#DIV/0!</v>
      </c>
      <c r="AD106" s="18"/>
      <c r="AF106" s="19" t="e">
        <f t="shared" ref="AF106:AJ106" si="314">+AF50/$AV50</f>
        <v>#DIV/0!</v>
      </c>
      <c r="AG106" s="19" t="e">
        <f t="shared" si="314"/>
        <v>#DIV/0!</v>
      </c>
      <c r="AH106" s="19" t="e">
        <f t="shared" si="314"/>
        <v>#DIV/0!</v>
      </c>
      <c r="AI106" s="19" t="e">
        <f t="shared" si="314"/>
        <v>#DIV/0!</v>
      </c>
      <c r="AJ106" s="19" t="e">
        <f t="shared" si="314"/>
        <v>#DIV/0!</v>
      </c>
      <c r="AK106" s="18"/>
      <c r="AW106" s="19" t="e">
        <f t="shared" ref="AW106:BA106" si="315">+AW50/$AV50</f>
        <v>#DIV/0!</v>
      </c>
      <c r="AX106" s="19" t="e">
        <f t="shared" si="315"/>
        <v>#DIV/0!</v>
      </c>
      <c r="AY106" s="19" t="e">
        <f t="shared" si="315"/>
        <v>#DIV/0!</v>
      </c>
      <c r="AZ106" s="19" t="e">
        <f t="shared" si="315"/>
        <v>#DIV/0!</v>
      </c>
      <c r="BA106" s="19" t="e">
        <f t="shared" si="315"/>
        <v>#DIV/0!</v>
      </c>
    </row>
    <row r="107" spans="1:53">
      <c r="A107" s="7">
        <v>28</v>
      </c>
      <c r="B107" s="13" t="s">
        <v>33</v>
      </c>
      <c r="C107" s="14" t="s">
        <v>36</v>
      </c>
      <c r="D107" s="19" t="e">
        <f t="shared" ref="D107:H107" si="316">+D51/$AV51</f>
        <v>#DIV/0!</v>
      </c>
      <c r="E107" s="19" t="e">
        <f t="shared" si="316"/>
        <v>#DIV/0!</v>
      </c>
      <c r="F107" s="19" t="e">
        <f t="shared" si="316"/>
        <v>#DIV/0!</v>
      </c>
      <c r="G107" s="19" t="e">
        <f t="shared" si="316"/>
        <v>#DIV/0!</v>
      </c>
      <c r="H107" s="19" t="e">
        <f t="shared" si="316"/>
        <v>#DIV/0!</v>
      </c>
      <c r="I107" s="18"/>
      <c r="K107" s="19" t="e">
        <f t="shared" ref="K107:O107" si="317">+K51/$AV51</f>
        <v>#DIV/0!</v>
      </c>
      <c r="L107" s="19" t="e">
        <f t="shared" si="317"/>
        <v>#DIV/0!</v>
      </c>
      <c r="M107" s="19" t="e">
        <f t="shared" si="317"/>
        <v>#DIV/0!</v>
      </c>
      <c r="N107" s="19" t="e">
        <f t="shared" si="317"/>
        <v>#DIV/0!</v>
      </c>
      <c r="O107" s="19" t="e">
        <f t="shared" si="317"/>
        <v>#DIV/0!</v>
      </c>
      <c r="P107" s="18"/>
      <c r="R107" s="19" t="e">
        <f t="shared" ref="R107:V107" si="318">+R51/$AV51</f>
        <v>#DIV/0!</v>
      </c>
      <c r="S107" s="19" t="e">
        <f t="shared" si="318"/>
        <v>#DIV/0!</v>
      </c>
      <c r="T107" s="19" t="e">
        <f t="shared" si="318"/>
        <v>#DIV/0!</v>
      </c>
      <c r="U107" s="19" t="e">
        <f t="shared" si="318"/>
        <v>#DIV/0!</v>
      </c>
      <c r="V107" s="19" t="e">
        <f t="shared" si="318"/>
        <v>#DIV/0!</v>
      </c>
      <c r="W107" s="18"/>
      <c r="Y107" s="19" t="e">
        <f t="shared" ref="Y107:AC107" si="319">+Y51/$AV51</f>
        <v>#DIV/0!</v>
      </c>
      <c r="Z107" s="19" t="e">
        <f t="shared" si="319"/>
        <v>#DIV/0!</v>
      </c>
      <c r="AA107" s="19" t="e">
        <f t="shared" si="319"/>
        <v>#DIV/0!</v>
      </c>
      <c r="AB107" s="19" t="e">
        <f t="shared" si="319"/>
        <v>#DIV/0!</v>
      </c>
      <c r="AC107" s="19" t="e">
        <f t="shared" si="319"/>
        <v>#DIV/0!</v>
      </c>
      <c r="AD107" s="18"/>
      <c r="AF107" s="19" t="e">
        <f t="shared" ref="AF107:AJ107" si="320">+AF51/$AV51</f>
        <v>#DIV/0!</v>
      </c>
      <c r="AG107" s="19" t="e">
        <f t="shared" si="320"/>
        <v>#DIV/0!</v>
      </c>
      <c r="AH107" s="19" t="e">
        <f t="shared" si="320"/>
        <v>#DIV/0!</v>
      </c>
      <c r="AI107" s="19" t="e">
        <f t="shared" si="320"/>
        <v>#DIV/0!</v>
      </c>
      <c r="AJ107" s="19" t="e">
        <f t="shared" si="320"/>
        <v>#DIV/0!</v>
      </c>
      <c r="AK107" s="18"/>
      <c r="AW107" s="19" t="e">
        <f t="shared" ref="AW107:BA107" si="321">+AW51/$AV51</f>
        <v>#DIV/0!</v>
      </c>
      <c r="AX107" s="19" t="e">
        <f t="shared" si="321"/>
        <v>#DIV/0!</v>
      </c>
      <c r="AY107" s="19" t="e">
        <f t="shared" si="321"/>
        <v>#DIV/0!</v>
      </c>
      <c r="AZ107" s="19" t="e">
        <f t="shared" si="321"/>
        <v>#DIV/0!</v>
      </c>
      <c r="BA107" s="19" t="e">
        <f t="shared" si="321"/>
        <v>#DIV/0!</v>
      </c>
    </row>
    <row r="108" spans="1:53">
      <c r="A108" s="7">
        <v>29</v>
      </c>
      <c r="B108" s="13" t="s">
        <v>34</v>
      </c>
      <c r="C108" s="14" t="s">
        <v>36</v>
      </c>
      <c r="D108" s="19" t="e">
        <f t="shared" ref="D108:H108" si="322">+D52/$AV52</f>
        <v>#DIV/0!</v>
      </c>
      <c r="E108" s="19" t="e">
        <f t="shared" si="322"/>
        <v>#DIV/0!</v>
      </c>
      <c r="F108" s="19" t="e">
        <f t="shared" si="322"/>
        <v>#DIV/0!</v>
      </c>
      <c r="G108" s="19" t="e">
        <f t="shared" si="322"/>
        <v>#DIV/0!</v>
      </c>
      <c r="H108" s="19" t="e">
        <f t="shared" si="322"/>
        <v>#DIV/0!</v>
      </c>
      <c r="I108" s="18"/>
      <c r="K108" s="19" t="e">
        <f t="shared" ref="K108:O108" si="323">+K52/$AV52</f>
        <v>#DIV/0!</v>
      </c>
      <c r="L108" s="19" t="e">
        <f t="shared" si="323"/>
        <v>#DIV/0!</v>
      </c>
      <c r="M108" s="19" t="e">
        <f t="shared" si="323"/>
        <v>#DIV/0!</v>
      </c>
      <c r="N108" s="19" t="e">
        <f t="shared" si="323"/>
        <v>#DIV/0!</v>
      </c>
      <c r="O108" s="19" t="e">
        <f t="shared" si="323"/>
        <v>#DIV/0!</v>
      </c>
      <c r="P108" s="18"/>
      <c r="R108" s="19" t="e">
        <f t="shared" ref="R108:V108" si="324">+R52/$AV52</f>
        <v>#DIV/0!</v>
      </c>
      <c r="S108" s="19" t="e">
        <f t="shared" si="324"/>
        <v>#DIV/0!</v>
      </c>
      <c r="T108" s="19" t="e">
        <f t="shared" si="324"/>
        <v>#DIV/0!</v>
      </c>
      <c r="U108" s="19" t="e">
        <f t="shared" si="324"/>
        <v>#DIV/0!</v>
      </c>
      <c r="V108" s="19" t="e">
        <f t="shared" si="324"/>
        <v>#DIV/0!</v>
      </c>
      <c r="W108" s="18"/>
      <c r="Y108" s="19" t="e">
        <f t="shared" ref="Y108:AC108" si="325">+Y52/$AV52</f>
        <v>#DIV/0!</v>
      </c>
      <c r="Z108" s="19" t="e">
        <f t="shared" si="325"/>
        <v>#DIV/0!</v>
      </c>
      <c r="AA108" s="19" t="e">
        <f t="shared" si="325"/>
        <v>#DIV/0!</v>
      </c>
      <c r="AB108" s="19" t="e">
        <f t="shared" si="325"/>
        <v>#DIV/0!</v>
      </c>
      <c r="AC108" s="19" t="e">
        <f t="shared" si="325"/>
        <v>#DIV/0!</v>
      </c>
      <c r="AD108" s="18"/>
      <c r="AF108" s="19" t="e">
        <f t="shared" ref="AF108:AJ108" si="326">+AF52/$AV52</f>
        <v>#DIV/0!</v>
      </c>
      <c r="AG108" s="19" t="e">
        <f t="shared" si="326"/>
        <v>#DIV/0!</v>
      </c>
      <c r="AH108" s="19" t="e">
        <f t="shared" si="326"/>
        <v>#DIV/0!</v>
      </c>
      <c r="AI108" s="19" t="e">
        <f t="shared" si="326"/>
        <v>#DIV/0!</v>
      </c>
      <c r="AJ108" s="19" t="e">
        <f t="shared" si="326"/>
        <v>#DIV/0!</v>
      </c>
      <c r="AK108" s="18"/>
      <c r="AW108" s="19" t="e">
        <f t="shared" ref="AW108:BA108" si="327">+AW52/$AV52</f>
        <v>#DIV/0!</v>
      </c>
      <c r="AX108" s="19" t="e">
        <f t="shared" si="327"/>
        <v>#DIV/0!</v>
      </c>
      <c r="AY108" s="19" t="e">
        <f t="shared" si="327"/>
        <v>#DIV/0!</v>
      </c>
      <c r="AZ108" s="19" t="e">
        <f t="shared" si="327"/>
        <v>#DIV/0!</v>
      </c>
      <c r="BA108" s="19" t="e">
        <f t="shared" si="327"/>
        <v>#DIV/0!</v>
      </c>
    </row>
  </sheetData>
  <mergeCells count="30">
    <mergeCell ref="P3:P4"/>
    <mergeCell ref="R3:V3"/>
    <mergeCell ref="AD3:AD4"/>
    <mergeCell ref="AF3:AJ3"/>
    <mergeCell ref="AK3:AK4"/>
    <mergeCell ref="W3:W4"/>
    <mergeCell ref="Y3:AC3"/>
    <mergeCell ref="R2:W2"/>
    <mergeCell ref="AF2:AK2"/>
    <mergeCell ref="D1:H1"/>
    <mergeCell ref="R1:V1"/>
    <mergeCell ref="Y1:AC1"/>
    <mergeCell ref="AF1:AJ1"/>
    <mergeCell ref="Y2:AD2"/>
    <mergeCell ref="A92:A101"/>
    <mergeCell ref="B92:B101"/>
    <mergeCell ref="K1:O1"/>
    <mergeCell ref="A26:A35"/>
    <mergeCell ref="B26:B35"/>
    <mergeCell ref="A36:A45"/>
    <mergeCell ref="B36:B45"/>
    <mergeCell ref="D3:H3"/>
    <mergeCell ref="I3:I4"/>
    <mergeCell ref="K3:O3"/>
    <mergeCell ref="A82:A91"/>
    <mergeCell ref="B82:B91"/>
    <mergeCell ref="A1:B4"/>
    <mergeCell ref="C1:C4"/>
    <mergeCell ref="D2:I2"/>
    <mergeCell ref="K2:P2"/>
  </mergeCells>
  <conditionalFormatting sqref="D57:I57">
    <cfRule type="cellIs" dxfId="4" priority="10" operator="equal">
      <formula>"OK"</formula>
    </cfRule>
  </conditionalFormatting>
  <conditionalFormatting sqref="K57:P57">
    <cfRule type="cellIs" dxfId="3" priority="4" operator="equal">
      <formula>"OK"</formula>
    </cfRule>
  </conditionalFormatting>
  <conditionalFormatting sqref="R57:W57">
    <cfRule type="cellIs" dxfId="2" priority="3" operator="equal">
      <formula>"OK"</formula>
    </cfRule>
  </conditionalFormatting>
  <conditionalFormatting sqref="Y57:AD57">
    <cfRule type="cellIs" dxfId="1" priority="2" operator="equal">
      <formula>"OK"</formula>
    </cfRule>
  </conditionalFormatting>
  <conditionalFormatting sqref="AF57:AK57">
    <cfRule type="cellIs" dxfId="0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8" sqref="D8"/>
    </sheetView>
  </sheetViews>
  <sheetFormatPr defaultRowHeight="15"/>
  <cols>
    <col min="1" max="1" width="18.85546875" bestFit="1" customWidth="1"/>
    <col min="2" max="6" width="13.140625" customWidth="1"/>
  </cols>
  <sheetData>
    <row r="1" spans="1:6">
      <c r="A1" s="122" t="s">
        <v>104</v>
      </c>
      <c r="B1" s="123" t="s">
        <v>105</v>
      </c>
      <c r="C1" s="124"/>
      <c r="D1" s="124"/>
      <c r="E1" s="124"/>
      <c r="F1" s="124"/>
    </row>
    <row r="2" spans="1:6">
      <c r="A2" s="122"/>
      <c r="B2" s="124"/>
      <c r="C2" s="124"/>
      <c r="D2" s="124"/>
      <c r="E2" s="124"/>
      <c r="F2" s="124"/>
    </row>
    <row r="3" spans="1:6">
      <c r="A3" s="125"/>
      <c r="B3" s="218" t="s">
        <v>106</v>
      </c>
      <c r="C3" s="219"/>
      <c r="D3" s="219"/>
      <c r="E3" s="219"/>
      <c r="F3" s="220"/>
    </row>
    <row r="4" spans="1:6" ht="63.75">
      <c r="A4" s="126" t="s">
        <v>107</v>
      </c>
      <c r="B4" s="127" t="s">
        <v>108</v>
      </c>
      <c r="C4" s="127" t="s">
        <v>109</v>
      </c>
      <c r="D4" s="127" t="s">
        <v>110</v>
      </c>
      <c r="E4" s="127" t="s">
        <v>111</v>
      </c>
      <c r="F4" s="127" t="s">
        <v>112</v>
      </c>
    </row>
    <row r="5" spans="1:6">
      <c r="A5" s="128" t="s">
        <v>113</v>
      </c>
      <c r="B5" s="129">
        <v>182</v>
      </c>
      <c r="C5" s="129">
        <v>182</v>
      </c>
      <c r="D5" s="129">
        <v>182</v>
      </c>
      <c r="E5" s="129">
        <v>182</v>
      </c>
      <c r="F5" s="129">
        <v>182</v>
      </c>
    </row>
    <row r="6" spans="1:6">
      <c r="A6" s="128" t="s">
        <v>114</v>
      </c>
      <c r="B6" s="129">
        <v>142</v>
      </c>
      <c r="C6" s="129">
        <v>142</v>
      </c>
      <c r="D6" s="129">
        <v>142</v>
      </c>
      <c r="E6" s="129">
        <v>142</v>
      </c>
      <c r="F6" s="129">
        <v>142</v>
      </c>
    </row>
    <row r="7" spans="1:6">
      <c r="A7" s="128" t="s">
        <v>115</v>
      </c>
      <c r="B7" s="129">
        <v>81</v>
      </c>
      <c r="C7" s="129">
        <v>81</v>
      </c>
      <c r="D7" s="129">
        <v>84</v>
      </c>
      <c r="E7" s="129">
        <v>84</v>
      </c>
      <c r="F7" s="129">
        <v>84</v>
      </c>
    </row>
    <row r="8" spans="1:6">
      <c r="A8" s="128" t="s">
        <v>116</v>
      </c>
      <c r="B8" s="129">
        <v>164</v>
      </c>
      <c r="C8" s="129">
        <v>164</v>
      </c>
      <c r="D8" s="129">
        <v>162</v>
      </c>
      <c r="E8" s="129">
        <v>162</v>
      </c>
      <c r="F8" s="129">
        <v>162</v>
      </c>
    </row>
    <row r="9" spans="1:6">
      <c r="A9" s="128" t="s">
        <v>117</v>
      </c>
      <c r="B9" s="129">
        <v>41</v>
      </c>
      <c r="C9" s="129">
        <v>41</v>
      </c>
      <c r="D9" s="129">
        <v>40</v>
      </c>
      <c r="E9" s="129">
        <v>40</v>
      </c>
      <c r="F9" s="129">
        <v>40</v>
      </c>
    </row>
    <row r="10" spans="1:6">
      <c r="A10" s="130" t="s">
        <v>118</v>
      </c>
      <c r="B10" s="131">
        <v>610</v>
      </c>
      <c r="C10" s="131">
        <v>610</v>
      </c>
      <c r="D10" s="131">
        <v>610</v>
      </c>
      <c r="E10" s="131">
        <v>610</v>
      </c>
      <c r="F10" s="131">
        <v>610</v>
      </c>
    </row>
  </sheetData>
  <mergeCells count="1">
    <mergeCell ref="B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Overview xmlns="2cd398cc-5242-4f22-a36e-b22b9499e21b" xsi:nil="true"/>
    <Ref_x0020_No_x0020_New xmlns="2cd398cc-5242-4f22-a36e-b22b9499e21b" xsi:nil="true"/>
    <Closing_x0020_Date xmlns="2cd398cc-5242-4f22-a36e-b22b9499e21b" xsi:nil="true"/>
    <_x003a_ xmlns="2cd398cc-5242-4f22-a36e-b22b9499e21b">2013/02/01 - gdspc</_x003a_>
    <Work_x0020_Area xmlns="2cd398cc-5242-4f22-a36e-b22b9499e21b">Gas Distribution</Work_x0020_Area>
    <Publication_x0020_Date_x003a_ xmlns="2cd398cc-5242-4f22-a36e-b22b9499e21b">2012-12-20T00:00:00+00:00</Publication_x0020_Date_x003a_>
    <_x003a__x003a_ xmlns="2cd398cc-5242-4f22-a36e-b22b9499e21b">- Subsidiary Document</_x003a__x003a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esentation" ma:contentTypeID="0x010100D5D51CD3874EA64E9D16BDF3B2B1228C0008238A8143F75B429CA19A36095C8AB9" ma:contentTypeVersion="21" ma:contentTypeDescription="Presentations" ma:contentTypeScope="" ma:versionID="809fbfbc8303a51ab06dcca8e7dc8af9">
  <xsd:schema xmlns:xsd="http://www.w3.org/2001/XMLSchema" xmlns:p="http://schemas.microsoft.com/office/2006/metadata/properties" xmlns:ns2="2cd398cc-5242-4f22-a36e-b22b9499e21b" targetNamespace="http://schemas.microsoft.com/office/2006/metadata/properties" ma:root="true" ma:fieldsID="72d6e5d06ce544d0e7dc14fab2a97dd2" ns2:_="">
    <xsd:import namespace="2cd398cc-5242-4f22-a36e-b22b9499e21b"/>
    <xsd:element name="properties">
      <xsd:complexType>
        <xsd:sequence>
          <xsd:element name="documentManagement">
            <xsd:complexType>
              <xsd:all>
                <xsd:element ref="ns2:Publication_x0020_Date_x003a_"/>
                <xsd:element ref="ns2:_x003a_"/>
                <xsd:element ref="ns2:_x003a__x003a_"/>
                <xsd:element ref="ns2:Work_x0020_Area"/>
                <xsd:element ref="ns2:Closing_x0020_Date" minOccurs="0"/>
                <xsd:element ref="ns2:Overview" minOccurs="0"/>
                <xsd:element ref="ns2:Ref_x0020_No_x0020_Ne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cd398cc-5242-4f22-a36e-b22b9499e21b" elementFormDefault="qualified">
    <xsd:import namespace="http://schemas.microsoft.com/office/2006/documentManagement/types"/>
    <xsd:element name="Publication_x0020_Date_x003a_" ma:index="1" ma:displayName="Publication Date:" ma:default="[today]" ma:description="Publication Date:" ma:format="DateOnly" ma:internalName="Publication_x0020_Date_x003A_">
      <xsd:simpleType>
        <xsd:restriction base="dms:DateTime"/>
      </xsd:simpleType>
    </xsd:element>
    <xsd:element name="_x003a_" ma:index="3" ma:displayName=":" ma:default="" ma:description="To display documents in tables. Also to group them together eg Responses with a Consultation Doc.  The format is YYYY/MM/DD - Title - Ref No &#10;(keep the Title part short and use copy and paste to ensure grouping works - check in Publication view)" ma:internalName="_x003A_">
      <xsd:simpleType>
        <xsd:restriction base="dms:Text">
          <xsd:maxLength value="112"/>
        </xsd:restriction>
      </xsd:simpleType>
    </xsd:element>
    <xsd:element name="_x003a__x003a_" ma:index="4" ma:displayName="::" ma:default="" ma:description="Used to place Subsidiary Documents and Responses in the 'More Information' table, with Subsidiary Documents first" ma:format="Dropdown" ma:internalName="_x003A__x003A_">
      <xsd:simpleType>
        <xsd:restriction base="dms:Choice">
          <xsd:enumeration value="- Main Document"/>
          <xsd:enumeration value="- Subsidiary Document"/>
          <xsd:enumeration value="Response"/>
        </xsd:restriction>
      </xsd:simpleType>
    </xsd:element>
    <xsd:element name="Work_x0020_Area" ma:index="5" ma:displayName="Work Area" ma:description="Choose from the drop-down list" ma:format="Dropdown" ma:internalName="Work_x0020_Area">
      <xsd:simpleType>
        <xsd:restriction base="dms:Choice">
          <xsd:enumeration value="Better Regulation"/>
          <xsd:enumeration value="Careers"/>
          <xsd:enumeration value="Connections"/>
          <xsd:enumeration value="Corporate Planning"/>
          <xsd:enumeration value="Electricity Codes"/>
          <xsd:enumeration value="Electricity Distribution"/>
          <xsd:enumeration value="Enforcement"/>
          <xsd:enumeration value="Environment"/>
          <xsd:enumeration value="Europe"/>
          <xsd:enumeration value="Freedom of Information"/>
          <xsd:enumeration value="Gas Codes"/>
          <xsd:enumeration value="Gas Distribution"/>
          <xsd:enumeration value="Licensing"/>
          <xsd:enumeration value="Ofgem's Role"/>
          <xsd:enumeration value="Offshore Transmission"/>
          <xsd:enumeration value="Project Discovery"/>
          <xsd:enumeration value="Retail Markets"/>
          <xsd:enumeration value="RPI-X@20"/>
          <xsd:enumeration value="Smaller Generators"/>
          <xsd:enumeration value="Social Action"/>
          <xsd:enumeration value="Smarter Markets"/>
          <xsd:enumeration value="Sustainable Development"/>
          <xsd:enumeration value="Technical"/>
          <xsd:enumeration value="Transmission"/>
          <xsd:enumeration value="Vulnerable Consumers"/>
          <xsd:enumeration value="Wholesale Markets"/>
        </xsd:restriction>
      </xsd:simpleType>
    </xsd:element>
    <xsd:element name="Closing_x0020_Date" ma:index="6" nillable="true" ma:displayName="Closing Date" ma:default="" ma:format="DateOnly" ma:internalName="Closing_x0020_Date" ma:readOnly="false">
      <xsd:simpleType>
        <xsd:restriction base="dms:DateTime"/>
      </xsd:simpleType>
    </xsd:element>
    <xsd:element name="Overview" ma:index="7" nillable="true" ma:displayName="Overview" ma:default="" ma:description="This is a short overview of the document or item" ma:internalName="Overview" ma:readOnly="false">
      <xsd:simpleType>
        <xsd:restriction base="dms:Note"/>
      </xsd:simpleType>
    </xsd:element>
    <xsd:element name="Ref_x0020_No_x0020_New" ma:index="15" nillable="true" ma:displayName="Ref No" ma:description="This Reference number is allocated by Communications for significant Ofgem publications" ma:internalName="Ref_x0020_No_x0020_New" ma:readOnly="false">
      <xsd:simpleType>
        <xsd:restriction base="dms:Text">
          <xsd:maxLength value="2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 ma:readOnly="true"/>
        <xsd:element ref="dc:title" maxOccurs="1" ma:index="2" ma:displayName="Title"/>
        <xsd:element ref="dc:subject" minOccurs="0" maxOccurs="1"/>
        <xsd:element ref="dc:description" minOccurs="0" maxOccurs="1"/>
        <xsd:element name="keywords" maxOccurs="1" ma:index="14" ma:displayName="Keywords">
          <xsd:simpleType>
            <xsd:restriction base="xsd:string">
              <xsd:minLength value="1"/>
            </xsd:restriction>
          </xsd:simpleType>
        </xsd:element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81C09AC-1A04-4EA6-BB35-6F526E38AD2C}"/>
</file>

<file path=customXml/itemProps2.xml><?xml version="1.0" encoding="utf-8"?>
<ds:datastoreItem xmlns:ds="http://schemas.openxmlformats.org/officeDocument/2006/customXml" ds:itemID="{AF9ABC42-4476-4097-BCCF-8F0D54487F17}"/>
</file>

<file path=customXml/itemProps3.xml><?xml version="1.0" encoding="utf-8"?>
<ds:datastoreItem xmlns:ds="http://schemas.openxmlformats.org/officeDocument/2006/customXml" ds:itemID="{981C09AC-1A04-4EA6-BB35-6F526E38AD2C}"/>
</file>

<file path=customXml/itemProps4.xml><?xml version="1.0" encoding="utf-8"?>
<ds:datastoreItem xmlns:ds="http://schemas.openxmlformats.org/officeDocument/2006/customXml" ds:itemID="{174BA023-74DC-4D2C-B2F5-E9870528A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10</vt:i4>
      </vt:variant>
    </vt:vector>
  </HeadingPairs>
  <TitlesOfParts>
    <vt:vector size="15" baseType="lpstr">
      <vt:lpstr>4.3.1 Risk Matrix</vt:lpstr>
      <vt:lpstr>4.3.3 Input Sheet</vt:lpstr>
      <vt:lpstr>4.3.2 Asset Health</vt:lpstr>
      <vt:lpstr>4.3.3 Asset Risk</vt:lpstr>
      <vt:lpstr>3.16a Capacity Output Data</vt:lpstr>
      <vt:lpstr>Risk Start</vt:lpstr>
      <vt:lpstr>Risk Mid With Investment</vt:lpstr>
      <vt:lpstr>Risk Mid Without Investment</vt:lpstr>
      <vt:lpstr>Risk End With Investment</vt:lpstr>
      <vt:lpstr>Risk End Without Investment</vt:lpstr>
      <vt:lpstr>Health Start</vt:lpstr>
      <vt:lpstr>Health Mid With Investment</vt:lpstr>
      <vt:lpstr>Health Mid Without Investment</vt:lpstr>
      <vt:lpstr>Health End With Investment</vt:lpstr>
      <vt:lpstr>Health End Without Investment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2: Appendix to Special Condition 4H – Specification of Network Outputs – NGGD NW</dc:title>
  <dc:creator>branstonp</dc:creator>
  <cp:keywords>Gas</cp:keywords>
  <cp:lastModifiedBy>branstonp</cp:lastModifiedBy>
  <cp:lastPrinted>2012-11-16T08:28:23Z</cp:lastPrinted>
  <dcterms:created xsi:type="dcterms:W3CDTF">2012-11-15T17:53:46Z</dcterms:created>
  <dcterms:modified xsi:type="dcterms:W3CDTF">2012-12-19T17:01:34Z</dcterms:modified>
  <cp:contentType>Presentation</cp:contentType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0x010100D5D51CD3874EA64E9D16BDF3B2B1228C0008238A8143F75B429CA19A36095C8AB9</vt:lpwstr>
  </property>
  <property fmtid="{D5CDD505-2E9C-101B-9397-08002B2CF9AE}" pid="3" name="Classification">
    <vt:lpwstr>Protect</vt:lpwstr>
  </property>
</Properties>
</file>