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485" yWindow="45" windowWidth="10995" windowHeight="9090" tabRatio="901"/>
  </bookViews>
  <sheets>
    <sheet name=" Interruptions sheet" sheetId="31" r:id="rId1"/>
    <sheet name="NGET or transmission co" sheetId="11" r:id="rId2"/>
    <sheet name="Other DNO or connected syst" sheetId="13" r:id="rId3"/>
    <sheet name="Embedded Generator" sheetId="12" r:id="rId4"/>
    <sheet name="132kV non-damage" sheetId="32" r:id="rId5"/>
    <sheet name="132kV damage" sheetId="37" r:id="rId6"/>
    <sheet name="EHV non-damage" sheetId="33" r:id="rId7"/>
    <sheet name="EHV damage" sheetId="38" r:id="rId8"/>
    <sheet name="HV non-damage" sheetId="39" r:id="rId9"/>
    <sheet name="HV damage" sheetId="17" r:id="rId10"/>
    <sheet name="LV non-damage" sheetId="35" r:id="rId11"/>
    <sheet name="LV Overhead mains damage" sheetId="20" r:id="rId12"/>
    <sheet name="LV Underground mains damage" sheetId="21" r:id="rId13"/>
    <sheet name="LV All other Switchgear P&amp;E" sheetId="22" r:id="rId14"/>
    <sheet name="LV services overhead" sheetId="23" r:id="rId15"/>
    <sheet name="LV services underground" sheetId="24" r:id="rId16"/>
    <sheet name="Planned EHV" sheetId="25" r:id="rId17"/>
    <sheet name="Planned HV pole mounted or oh" sheetId="26" r:id="rId18"/>
    <sheet name="Planned HV ground mtd or ug" sheetId="27" r:id="rId19"/>
    <sheet name="Planned LV pole mtd or oh" sheetId="28" r:id="rId20"/>
    <sheet name="Planned LV ground mtd or ug" sheetId="29" r:id="rId21"/>
  </sheets>
  <calcPr calcId="125725"/>
</workbook>
</file>

<file path=xl/calcChain.xml><?xml version="1.0" encoding="utf-8"?>
<calcChain xmlns="http://schemas.openxmlformats.org/spreadsheetml/2006/main">
  <c r="W3" i="12"/>
  <c r="S1" i="11"/>
  <c r="R1"/>
  <c r="A1"/>
  <c r="AA1" i="13"/>
  <c r="Z1"/>
  <c r="Y1"/>
  <c r="X1"/>
  <c r="U1"/>
  <c r="T1"/>
  <c r="S1"/>
  <c r="R1"/>
  <c r="Q1"/>
  <c r="P1"/>
  <c r="A1"/>
  <c r="AA1" i="12"/>
  <c r="Z1"/>
  <c r="Y1"/>
  <c r="X1"/>
  <c r="U1"/>
  <c r="T1"/>
  <c r="S1"/>
  <c r="R1"/>
  <c r="Q1"/>
  <c r="P1"/>
  <c r="A1"/>
  <c r="AB1" i="37"/>
  <c r="AA1"/>
  <c r="Z1"/>
  <c r="Y1"/>
  <c r="V1"/>
  <c r="U1"/>
  <c r="T1"/>
  <c r="S1"/>
  <c r="R1"/>
  <c r="Q1"/>
  <c r="A1"/>
  <c r="AB1" i="33"/>
  <c r="AA1"/>
  <c r="Z1"/>
  <c r="Y1"/>
  <c r="V1"/>
  <c r="U1"/>
  <c r="T1"/>
  <c r="S1"/>
  <c r="R1"/>
  <c r="Q1"/>
  <c r="A1"/>
  <c r="AB1" i="38"/>
  <c r="AA1"/>
  <c r="Z1"/>
  <c r="Y1"/>
  <c r="V1"/>
  <c r="U1"/>
  <c r="T1"/>
  <c r="S1"/>
  <c r="R1"/>
  <c r="Q1"/>
  <c r="A1"/>
  <c r="AB1" i="39"/>
  <c r="AA1"/>
  <c r="Z1"/>
  <c r="Y1"/>
  <c r="V1"/>
  <c r="U1"/>
  <c r="T1"/>
  <c r="S1"/>
  <c r="R1"/>
  <c r="Q1"/>
  <c r="A1"/>
  <c r="AB1" i="17"/>
  <c r="AA1"/>
  <c r="Z1"/>
  <c r="Y1"/>
  <c r="V1"/>
  <c r="U1"/>
  <c r="T1"/>
  <c r="S1"/>
  <c r="R1"/>
  <c r="Q1"/>
  <c r="A1"/>
  <c r="Z1" i="35"/>
  <c r="Y1"/>
  <c r="X1"/>
  <c r="W1"/>
  <c r="T1"/>
  <c r="S1"/>
  <c r="R1"/>
  <c r="Q1"/>
  <c r="P1"/>
  <c r="O1"/>
  <c r="A1"/>
  <c r="Z1" i="20"/>
  <c r="Y1"/>
  <c r="X1"/>
  <c r="W1"/>
  <c r="T1"/>
  <c r="S1"/>
  <c r="R1"/>
  <c r="Q1"/>
  <c r="P1"/>
  <c r="O1"/>
  <c r="A1"/>
  <c r="Z1" i="21"/>
  <c r="Y1"/>
  <c r="X1"/>
  <c r="W1"/>
  <c r="T1"/>
  <c r="S1"/>
  <c r="R1"/>
  <c r="Q1"/>
  <c r="P1"/>
  <c r="O1"/>
  <c r="A1"/>
  <c r="Z1" i="22"/>
  <c r="Y1"/>
  <c r="X1"/>
  <c r="W1"/>
  <c r="T1"/>
  <c r="S1"/>
  <c r="R1"/>
  <c r="Q1"/>
  <c r="P1"/>
  <c r="O1"/>
  <c r="A1"/>
  <c r="Z1" i="23"/>
  <c r="Y1"/>
  <c r="X1"/>
  <c r="W1"/>
  <c r="T1"/>
  <c r="S1"/>
  <c r="R1"/>
  <c r="Q1"/>
  <c r="P1"/>
  <c r="O1"/>
  <c r="A1"/>
  <c r="Z1" i="24"/>
  <c r="Y1"/>
  <c r="X1"/>
  <c r="W1"/>
  <c r="T1"/>
  <c r="S1"/>
  <c r="R1"/>
  <c r="Q1"/>
  <c r="P1"/>
  <c r="O1"/>
  <c r="A1"/>
  <c r="R8" i="27"/>
  <c r="S8" s="1"/>
  <c r="R7"/>
  <c r="T7" s="1"/>
  <c r="R6"/>
  <c r="S6" s="1"/>
  <c r="R5"/>
  <c r="T5" s="1"/>
  <c r="R4"/>
  <c r="S4" s="1"/>
  <c r="R3"/>
  <c r="T3" s="1"/>
  <c r="O1"/>
  <c r="M1"/>
  <c r="L1"/>
  <c r="A1"/>
  <c r="R8" i="28"/>
  <c r="S8" s="1"/>
  <c r="R7"/>
  <c r="T7" s="1"/>
  <c r="R6"/>
  <c r="S6" s="1"/>
  <c r="R5"/>
  <c r="T5" s="1"/>
  <c r="R4"/>
  <c r="S4" s="1"/>
  <c r="R3"/>
  <c r="T3" s="1"/>
  <c r="O1"/>
  <c r="M1"/>
  <c r="L1"/>
  <c r="A1"/>
  <c r="R8" i="29"/>
  <c r="S8" s="1"/>
  <c r="R7"/>
  <c r="T7" s="1"/>
  <c r="R6"/>
  <c r="S6" s="1"/>
  <c r="R5"/>
  <c r="T5" s="1"/>
  <c r="R4"/>
  <c r="S4" s="1"/>
  <c r="R3"/>
  <c r="T3" s="1"/>
  <c r="O1"/>
  <c r="M1"/>
  <c r="L1"/>
  <c r="A1"/>
  <c r="R8" i="26"/>
  <c r="S8" s="1"/>
  <c r="R7"/>
  <c r="T7" s="1"/>
  <c r="R6"/>
  <c r="S6" s="1"/>
  <c r="R5"/>
  <c r="T5" s="1"/>
  <c r="R4"/>
  <c r="S4" s="1"/>
  <c r="R3"/>
  <c r="T3" s="1"/>
  <c r="O1"/>
  <c r="M1"/>
  <c r="L1"/>
  <c r="A1"/>
  <c r="M1" i="25"/>
  <c r="L1"/>
  <c r="A1"/>
  <c r="V4" i="24"/>
  <c r="V3"/>
  <c r="V4" i="23"/>
  <c r="V3"/>
  <c r="V4" i="22"/>
  <c r="V3"/>
  <c r="V4" i="21"/>
  <c r="V3"/>
  <c r="V4" i="20"/>
  <c r="V3"/>
  <c r="V4" i="35"/>
  <c r="V3"/>
  <c r="X4" i="17"/>
  <c r="X3"/>
  <c r="X4" i="39"/>
  <c r="X3"/>
  <c r="X4" i="38"/>
  <c r="X3"/>
  <c r="X4" i="33"/>
  <c r="X3"/>
  <c r="X4" i="37"/>
  <c r="X3"/>
  <c r="X3" i="32"/>
  <c r="X4"/>
  <c r="W4" i="12"/>
  <c r="W4" i="13"/>
  <c r="W3"/>
  <c r="Q4" i="11"/>
  <c r="Q3"/>
  <c r="Z4" i="24"/>
  <c r="U4"/>
  <c r="Y4" s="1"/>
  <c r="T4"/>
  <c r="S4"/>
  <c r="R4"/>
  <c r="Q4"/>
  <c r="P4"/>
  <c r="O4"/>
  <c r="Z3"/>
  <c r="U3"/>
  <c r="Y3" s="1"/>
  <c r="T3"/>
  <c r="S3"/>
  <c r="R3"/>
  <c r="Q3"/>
  <c r="P3"/>
  <c r="O3"/>
  <c r="Z4" i="23"/>
  <c r="U4"/>
  <c r="Y4" s="1"/>
  <c r="T4"/>
  <c r="S4"/>
  <c r="R4"/>
  <c r="Q4"/>
  <c r="P4"/>
  <c r="O4"/>
  <c r="Z3"/>
  <c r="U3"/>
  <c r="X3" s="1"/>
  <c r="T3"/>
  <c r="S3"/>
  <c r="R3"/>
  <c r="Q3"/>
  <c r="P3"/>
  <c r="O3"/>
  <c r="Z4" i="22"/>
  <c r="U4"/>
  <c r="Y4" s="1"/>
  <c r="T4"/>
  <c r="S4"/>
  <c r="R4"/>
  <c r="Q4"/>
  <c r="P4"/>
  <c r="O4"/>
  <c r="Z3"/>
  <c r="U3"/>
  <c r="Y3" s="1"/>
  <c r="T3"/>
  <c r="S3"/>
  <c r="R3"/>
  <c r="Q3"/>
  <c r="P3"/>
  <c r="O3"/>
  <c r="Z4" i="21"/>
  <c r="U4"/>
  <c r="Y4" s="1"/>
  <c r="T4"/>
  <c r="S4"/>
  <c r="R4"/>
  <c r="Q4"/>
  <c r="P4"/>
  <c r="O4"/>
  <c r="Z3"/>
  <c r="U3"/>
  <c r="Y3" s="1"/>
  <c r="T3"/>
  <c r="S3"/>
  <c r="R3"/>
  <c r="Q3"/>
  <c r="P3"/>
  <c r="O3"/>
  <c r="Z4" i="20"/>
  <c r="U4"/>
  <c r="T4"/>
  <c r="S4"/>
  <c r="R4"/>
  <c r="Q4"/>
  <c r="P4"/>
  <c r="O4"/>
  <c r="Z3"/>
  <c r="U3"/>
  <c r="Y3" s="1"/>
  <c r="T3"/>
  <c r="S3"/>
  <c r="R3"/>
  <c r="Q3"/>
  <c r="P3"/>
  <c r="O3"/>
  <c r="O3" i="35"/>
  <c r="P3"/>
  <c r="Q3"/>
  <c r="R3"/>
  <c r="S3"/>
  <c r="T3"/>
  <c r="U3"/>
  <c r="W3" s="1"/>
  <c r="X3"/>
  <c r="Y3"/>
  <c r="Z3"/>
  <c r="O4"/>
  <c r="P4"/>
  <c r="Q4"/>
  <c r="R4"/>
  <c r="S4"/>
  <c r="T4"/>
  <c r="U4"/>
  <c r="Y4"/>
  <c r="W4"/>
  <c r="X4"/>
  <c r="Z4"/>
  <c r="AB4" i="17"/>
  <c r="W4"/>
  <c r="AA4" s="1"/>
  <c r="V4"/>
  <c r="U4"/>
  <c r="T4"/>
  <c r="S4"/>
  <c r="R4"/>
  <c r="Q4"/>
  <c r="AB3"/>
  <c r="W3"/>
  <c r="AA3" s="1"/>
  <c r="V3"/>
  <c r="U3"/>
  <c r="T3"/>
  <c r="S3"/>
  <c r="R3"/>
  <c r="Q3"/>
  <c r="AB4" i="39"/>
  <c r="W4"/>
  <c r="AA4" s="1"/>
  <c r="V4"/>
  <c r="U4"/>
  <c r="T4"/>
  <c r="S4"/>
  <c r="R4"/>
  <c r="Q4"/>
  <c r="AB3"/>
  <c r="W3"/>
  <c r="AA3" s="1"/>
  <c r="V3"/>
  <c r="U3"/>
  <c r="T3"/>
  <c r="S3"/>
  <c r="R3"/>
  <c r="Q3"/>
  <c r="AB4" i="38"/>
  <c r="W4"/>
  <c r="AA4" s="1"/>
  <c r="V4"/>
  <c r="U4"/>
  <c r="T4"/>
  <c r="S4"/>
  <c r="R4"/>
  <c r="Q4"/>
  <c r="AB3"/>
  <c r="W3"/>
  <c r="AA3" s="1"/>
  <c r="V3"/>
  <c r="U3"/>
  <c r="T3"/>
  <c r="S3"/>
  <c r="R3"/>
  <c r="Q3"/>
  <c r="AB4" i="33"/>
  <c r="W4"/>
  <c r="AA4" s="1"/>
  <c r="V4"/>
  <c r="U4"/>
  <c r="T4"/>
  <c r="S4"/>
  <c r="R4"/>
  <c r="Q4"/>
  <c r="AB3"/>
  <c r="W3"/>
  <c r="AA3" s="1"/>
  <c r="V3"/>
  <c r="U3"/>
  <c r="T3"/>
  <c r="S3"/>
  <c r="R3"/>
  <c r="Q3"/>
  <c r="AB4" i="37"/>
  <c r="W4"/>
  <c r="AA4" s="1"/>
  <c r="V4"/>
  <c r="U4"/>
  <c r="T4"/>
  <c r="S4"/>
  <c r="R4"/>
  <c r="Q4"/>
  <c r="AB3"/>
  <c r="W3"/>
  <c r="AA3" s="1"/>
  <c r="V3"/>
  <c r="U3"/>
  <c r="T3"/>
  <c r="S3"/>
  <c r="R3"/>
  <c r="Q3"/>
  <c r="S5" i="29" l="1"/>
  <c r="S5" i="27"/>
  <c r="S5" i="26"/>
  <c r="S7" i="28"/>
  <c r="S3" i="26"/>
  <c r="S7"/>
  <c r="S7" i="29"/>
  <c r="D60" i="31" s="1"/>
  <c r="F60" s="1"/>
  <c r="S3" i="27"/>
  <c r="S7"/>
  <c r="D46" i="31" s="1"/>
  <c r="F46" s="1"/>
  <c r="T4" i="26"/>
  <c r="T6"/>
  <c r="T8"/>
  <c r="S3" i="29"/>
  <c r="T4"/>
  <c r="T6"/>
  <c r="T8"/>
  <c r="S3" i="28"/>
  <c r="D49" i="31" s="1"/>
  <c r="F49" s="1"/>
  <c r="T4" i="28"/>
  <c r="S5"/>
  <c r="T6"/>
  <c r="T8"/>
  <c r="T4" i="27"/>
  <c r="T6"/>
  <c r="E45" i="31" s="1"/>
  <c r="G45" s="1"/>
  <c r="T8" i="27"/>
  <c r="X3" i="24"/>
  <c r="X4"/>
  <c r="X4" i="23"/>
  <c r="X4" i="22"/>
  <c r="X3"/>
  <c r="X4" i="21"/>
  <c r="X3"/>
  <c r="X4" i="20"/>
  <c r="X3"/>
  <c r="Y4"/>
  <c r="Z4" i="17"/>
  <c r="Z3"/>
  <c r="Z4" i="39"/>
  <c r="Z3"/>
  <c r="Z4" i="38"/>
  <c r="Z3"/>
  <c r="Z4" i="33"/>
  <c r="Z3"/>
  <c r="Z3" i="37"/>
  <c r="Z4"/>
  <c r="E47" i="31"/>
  <c r="G47" s="1"/>
  <c r="W3" i="24"/>
  <c r="W4"/>
  <c r="Y3" i="23"/>
  <c r="W3"/>
  <c r="W4"/>
  <c r="W3" i="22"/>
  <c r="W4"/>
  <c r="W3" i="21"/>
  <c r="W4"/>
  <c r="W3" i="20"/>
  <c r="W4"/>
  <c r="Y3" i="17"/>
  <c r="Y4"/>
  <c r="Y3" i="39"/>
  <c r="Y4"/>
  <c r="Y3" i="38"/>
  <c r="Y4"/>
  <c r="Y3" i="33"/>
  <c r="Y4"/>
  <c r="Y3" i="37"/>
  <c r="Y4"/>
  <c r="P3" i="11"/>
  <c r="V3" i="13"/>
  <c r="S3"/>
  <c r="R3"/>
  <c r="P3"/>
  <c r="S3" i="11"/>
  <c r="C35" i="31"/>
  <c r="P4" i="11"/>
  <c r="S4"/>
  <c r="A4" i="29"/>
  <c r="M3" i="28"/>
  <c r="K4" i="25"/>
  <c r="L4"/>
  <c r="M4"/>
  <c r="A4"/>
  <c r="E23" i="31"/>
  <c r="G23" s="1"/>
  <c r="A4" i="21"/>
  <c r="A4" i="22"/>
  <c r="A4" i="23"/>
  <c r="A4" i="24"/>
  <c r="A4" i="20"/>
  <c r="A4" i="35"/>
  <c r="A4" i="17"/>
  <c r="A4" i="39"/>
  <c r="A4" i="38"/>
  <c r="A4" i="33"/>
  <c r="A4" i="37"/>
  <c r="P4" i="13"/>
  <c r="AA4"/>
  <c r="V4"/>
  <c r="Y4" s="1"/>
  <c r="U4"/>
  <c r="T4"/>
  <c r="S4"/>
  <c r="R4"/>
  <c r="Q4"/>
  <c r="P4" i="12"/>
  <c r="Q4"/>
  <c r="R4"/>
  <c r="S4"/>
  <c r="T4"/>
  <c r="U4"/>
  <c r="V4"/>
  <c r="X4" s="1"/>
  <c r="Z4"/>
  <c r="AA4"/>
  <c r="Q4" i="32"/>
  <c r="R4"/>
  <c r="S4"/>
  <c r="T4"/>
  <c r="U4"/>
  <c r="V4"/>
  <c r="W4"/>
  <c r="Y4" s="1"/>
  <c r="Z4"/>
  <c r="AA4"/>
  <c r="AB4"/>
  <c r="X4" i="13"/>
  <c r="A4" i="12"/>
  <c r="A4" i="32"/>
  <c r="A4" i="13"/>
  <c r="A4" i="11"/>
  <c r="O4" i="27"/>
  <c r="O3"/>
  <c r="M4" i="29"/>
  <c r="K4"/>
  <c r="L4"/>
  <c r="O4"/>
  <c r="M3"/>
  <c r="K3"/>
  <c r="L3"/>
  <c r="A3"/>
  <c r="O3"/>
  <c r="M4" i="27"/>
  <c r="K4"/>
  <c r="L4"/>
  <c r="A4"/>
  <c r="M3"/>
  <c r="K3"/>
  <c r="L3"/>
  <c r="A3"/>
  <c r="M4" i="26"/>
  <c r="K4"/>
  <c r="L4"/>
  <c r="A4"/>
  <c r="O4"/>
  <c r="M3"/>
  <c r="K3"/>
  <c r="L3"/>
  <c r="A3"/>
  <c r="O3"/>
  <c r="E20" i="31"/>
  <c r="G20" s="1"/>
  <c r="A3" i="17"/>
  <c r="A3" i="39"/>
  <c r="E18" i="31"/>
  <c r="G18" s="1"/>
  <c r="A3" i="38"/>
  <c r="A3" i="33"/>
  <c r="A3" i="37"/>
  <c r="C16" i="31" s="1"/>
  <c r="W3" i="32"/>
  <c r="C20" i="31"/>
  <c r="C18"/>
  <c r="D16"/>
  <c r="F16" s="1"/>
  <c r="T3" i="12"/>
  <c r="A3" i="35"/>
  <c r="C21" i="31" s="1"/>
  <c r="A3" i="20"/>
  <c r="C22" i="31" s="1"/>
  <c r="A3" i="21"/>
  <c r="C23" i="31"/>
  <c r="A3" i="22"/>
  <c r="C24" i="31" s="1"/>
  <c r="A3" i="23"/>
  <c r="C25" i="31" s="1"/>
  <c r="D26"/>
  <c r="F26" s="1"/>
  <c r="D25"/>
  <c r="F25" s="1"/>
  <c r="D24"/>
  <c r="F24" s="1"/>
  <c r="E24"/>
  <c r="G24" s="1"/>
  <c r="D23"/>
  <c r="F23" s="1"/>
  <c r="D22"/>
  <c r="F22" s="1"/>
  <c r="D21"/>
  <c r="F21" s="1"/>
  <c r="E21"/>
  <c r="G21" s="1"/>
  <c r="AB3" i="32"/>
  <c r="AB1" s="1"/>
  <c r="D15" i="31" s="1"/>
  <c r="V3" i="32"/>
  <c r="V1" s="1"/>
  <c r="U3"/>
  <c r="U1" s="1"/>
  <c r="S3"/>
  <c r="S1" s="1"/>
  <c r="R3"/>
  <c r="R1" s="1"/>
  <c r="Q3"/>
  <c r="Q1" s="1"/>
  <c r="Y3" i="13"/>
  <c r="X3"/>
  <c r="U3"/>
  <c r="T3"/>
  <c r="Q3"/>
  <c r="AA3" i="12"/>
  <c r="D69" i="31" s="1"/>
  <c r="V3" i="12"/>
  <c r="Y3" s="1"/>
  <c r="P3"/>
  <c r="U3"/>
  <c r="S3"/>
  <c r="R3"/>
  <c r="Q3"/>
  <c r="T3" i="32"/>
  <c r="T1" s="1"/>
  <c r="Y3"/>
  <c r="C19" i="31"/>
  <c r="D19"/>
  <c r="F19" s="1"/>
  <c r="D18"/>
  <c r="F18" s="1"/>
  <c r="A3" i="32"/>
  <c r="A1" s="1"/>
  <c r="C15" i="31" s="1"/>
  <c r="AA3" i="32"/>
  <c r="AA1" s="1"/>
  <c r="E15" i="31" s="1"/>
  <c r="A3" i="25"/>
  <c r="C33" i="31"/>
  <c r="C17"/>
  <c r="AA3" i="13"/>
  <c r="K3" i="28"/>
  <c r="L3"/>
  <c r="K4"/>
  <c r="L4"/>
  <c r="K3" i="25"/>
  <c r="L3"/>
  <c r="E33" i="31"/>
  <c r="G33" s="1"/>
  <c r="G62" s="1"/>
  <c r="A3" i="12"/>
  <c r="C69" i="31" s="1"/>
  <c r="C78" s="1"/>
  <c r="A3" i="13"/>
  <c r="A3" i="11"/>
  <c r="M4" i="28"/>
  <c r="A3"/>
  <c r="A4"/>
  <c r="O4"/>
  <c r="M3" i="25"/>
  <c r="D33" i="31"/>
  <c r="F33" s="1"/>
  <c r="F62" s="1"/>
  <c r="A3" i="24"/>
  <c r="C26" i="31" s="1"/>
  <c r="C68"/>
  <c r="C77" s="1"/>
  <c r="D20"/>
  <c r="F20" s="1"/>
  <c r="D17"/>
  <c r="F17" s="1"/>
  <c r="Z3" i="32"/>
  <c r="Z1" s="1"/>
  <c r="E26" i="31"/>
  <c r="G26" s="1"/>
  <c r="Z3" i="13"/>
  <c r="Z3" i="12"/>
  <c r="O3" i="28"/>
  <c r="E22" i="31"/>
  <c r="G22" s="1"/>
  <c r="X3" i="12"/>
  <c r="D42" i="31"/>
  <c r="F42" s="1"/>
  <c r="E58"/>
  <c r="G58" s="1"/>
  <c r="C59"/>
  <c r="E61"/>
  <c r="G61" s="1"/>
  <c r="C53"/>
  <c r="E52"/>
  <c r="G52" s="1"/>
  <c r="D50"/>
  <c r="F50" s="1"/>
  <c r="C54"/>
  <c r="C51"/>
  <c r="C38"/>
  <c r="C40"/>
  <c r="C36"/>
  <c r="C46"/>
  <c r="D59"/>
  <c r="F59" s="1"/>
  <c r="C39"/>
  <c r="C83" l="1"/>
  <c r="C27"/>
  <c r="C74" s="1"/>
  <c r="Y1" i="32"/>
  <c r="Y4" i="12"/>
  <c r="C84" i="31" s="1"/>
  <c r="E69"/>
  <c r="C67"/>
  <c r="C76" s="1"/>
  <c r="D68"/>
  <c r="Z4" i="13"/>
  <c r="E68" i="31" s="1"/>
  <c r="C85"/>
  <c r="C86"/>
  <c r="D67"/>
  <c r="D39"/>
  <c r="F39" s="1"/>
  <c r="E46"/>
  <c r="G46" s="1"/>
  <c r="E16"/>
  <c r="G16" s="1"/>
  <c r="D53"/>
  <c r="F53" s="1"/>
  <c r="E37"/>
  <c r="G37" s="1"/>
  <c r="G15"/>
  <c r="G27" s="1"/>
  <c r="D78"/>
  <c r="F78" s="1"/>
  <c r="F69"/>
  <c r="D27"/>
  <c r="D74" s="1"/>
  <c r="F74" s="1"/>
  <c r="F79" s="1"/>
  <c r="F15"/>
  <c r="F27" s="1"/>
  <c r="C89"/>
  <c r="C88"/>
  <c r="E25"/>
  <c r="G25" s="1"/>
  <c r="E17"/>
  <c r="G17" s="1"/>
  <c r="E19"/>
  <c r="G19" s="1"/>
  <c r="C87"/>
  <c r="C90"/>
  <c r="R4" i="11"/>
  <c r="R3"/>
  <c r="C49" i="31"/>
  <c r="D57"/>
  <c r="F57" s="1"/>
  <c r="C37"/>
  <c r="E54"/>
  <c r="G54" s="1"/>
  <c r="C57"/>
  <c r="D54"/>
  <c r="F54" s="1"/>
  <c r="D35"/>
  <c r="F35" s="1"/>
  <c r="C58"/>
  <c r="C45"/>
  <c r="D52"/>
  <c r="F52" s="1"/>
  <c r="E51"/>
  <c r="G51" s="1"/>
  <c r="E60"/>
  <c r="G60" s="1"/>
  <c r="C44"/>
  <c r="D47"/>
  <c r="F47" s="1"/>
  <c r="E38"/>
  <c r="G38" s="1"/>
  <c r="C50"/>
  <c r="D51"/>
  <c r="F51" s="1"/>
  <c r="E50"/>
  <c r="G50" s="1"/>
  <c r="C60"/>
  <c r="D58"/>
  <c r="F58" s="1"/>
  <c r="E40"/>
  <c r="G40" s="1"/>
  <c r="D40"/>
  <c r="F40" s="1"/>
  <c r="E59"/>
  <c r="G59" s="1"/>
  <c r="C52"/>
  <c r="D38"/>
  <c r="E35"/>
  <c r="G35" s="1"/>
  <c r="C47"/>
  <c r="E49"/>
  <c r="G49" s="1"/>
  <c r="D45"/>
  <c r="F45" s="1"/>
  <c r="R1" i="28"/>
  <c r="R1" i="26"/>
  <c r="C61" i="31"/>
  <c r="R1" i="29"/>
  <c r="E42" i="31"/>
  <c r="G42" s="1"/>
  <c r="R1" i="27"/>
  <c r="C56" i="31"/>
  <c r="D44"/>
  <c r="F44" s="1"/>
  <c r="D36"/>
  <c r="F36" s="1"/>
  <c r="E36"/>
  <c r="G36" s="1"/>
  <c r="C42"/>
  <c r="D61"/>
  <c r="F61" s="1"/>
  <c r="E56"/>
  <c r="G56" s="1"/>
  <c r="E43"/>
  <c r="G43" s="1"/>
  <c r="E53"/>
  <c r="G53" s="1"/>
  <c r="C43"/>
  <c r="D37"/>
  <c r="F37" s="1"/>
  <c r="F38"/>
  <c r="D56"/>
  <c r="F56" s="1"/>
  <c r="E39"/>
  <c r="G39" s="1"/>
  <c r="E57"/>
  <c r="G57" s="1"/>
  <c r="E44"/>
  <c r="G44" s="1"/>
  <c r="D43"/>
  <c r="F43" s="1"/>
  <c r="E78" l="1"/>
  <c r="G78" s="1"/>
  <c r="G69"/>
  <c r="D77"/>
  <c r="F77" s="1"/>
  <c r="F68"/>
  <c r="G68"/>
  <c r="E77"/>
  <c r="G77" s="1"/>
  <c r="D76"/>
  <c r="F76" s="1"/>
  <c r="F67"/>
  <c r="E27"/>
  <c r="E74" s="1"/>
  <c r="G74" s="1"/>
  <c r="G79" s="1"/>
  <c r="E67"/>
  <c r="G67" s="1"/>
  <c r="C62"/>
  <c r="C75" s="1"/>
  <c r="C79" s="1"/>
  <c r="S1" i="28"/>
  <c r="S1" i="27"/>
  <c r="T1"/>
  <c r="T1" i="29"/>
  <c r="T1" i="26"/>
  <c r="S1" i="29"/>
  <c r="T1" i="28"/>
  <c r="S1" i="26"/>
  <c r="E62" i="31"/>
  <c r="E75" s="1"/>
  <c r="D62"/>
  <c r="D75" s="1"/>
  <c r="E76" l="1"/>
  <c r="G76" s="1"/>
  <c r="E79"/>
  <c r="G75"/>
  <c r="D79"/>
  <c r="F75"/>
</calcChain>
</file>

<file path=xl/comments1.xml><?xml version="1.0" encoding="utf-8"?>
<comments xmlns="http://schemas.openxmlformats.org/spreadsheetml/2006/main">
  <authors>
    <author>Karl Hurley</author>
    <author>Engs</author>
    <author>James Hope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I2" authorId="0">
      <text>
        <r>
          <rPr>
            <b/>
            <sz val="8"/>
            <color indexed="81"/>
            <rFont val="Tahoma"/>
            <charset val="1"/>
          </rPr>
          <t>Ofgem:
If clock stop,  insert one of the four reasons (AD means Access Denied, RD means Requested Delay, EM means Emergency Services, and NF means LCNF) Otherwise, leave blank.</t>
        </r>
      </text>
    </comment>
    <comment ref="J2" authorId="1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If clock stop,  insert date and time. Otherwise, leave blank.</t>
        </r>
      </text>
    </comment>
    <comment ref="K2" authorId="0">
      <text>
        <r>
          <rPr>
            <b/>
            <sz val="8"/>
            <color indexed="81"/>
            <rFont val="Tahoma"/>
            <charset val="1"/>
          </rPr>
          <t>Ofgem:
If clock stop,  insert date and time. Otherwise, leave blank.</t>
        </r>
      </text>
    </comment>
    <comment ref="O2" authorId="2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Normal weather - blank
Category 1  severe weather - 1
Category 2 severe weather - 2
Category 3 severe weather - 3</t>
        </r>
      </text>
    </comment>
  </commentList>
</comments>
</file>

<file path=xl/comments10.xml><?xml version="1.0" encoding="utf-8"?>
<comments xmlns="http://schemas.openxmlformats.org/spreadsheetml/2006/main">
  <authors>
    <author>Karl Hurley</author>
    <author>Engs</author>
    <author>James Hope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W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X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Y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Z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I2" authorId="0">
      <text>
        <r>
          <rPr>
            <b/>
            <sz val="8"/>
            <color indexed="81"/>
            <rFont val="Tahoma"/>
            <charset val="1"/>
          </rPr>
          <t>Ofgem:
If clock stop,  insert one of the four reasons (AD means Access Denied, RD means Requested Delay, EM means Emergency Services, and NF means LCNF) Otherwise, leave blank.</t>
        </r>
      </text>
    </comment>
    <comment ref="J2" authorId="1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If clock stop,  insert date and time. Otherwise, leave blank.</t>
        </r>
      </text>
    </comment>
    <comment ref="K2" authorId="0">
      <text>
        <r>
          <rPr>
            <b/>
            <sz val="8"/>
            <color indexed="81"/>
            <rFont val="Tahoma"/>
            <charset val="1"/>
          </rPr>
          <t>Ofgem:
If clock stop,  insert date and time. Otherwise, leave blank.</t>
        </r>
      </text>
    </comment>
    <comment ref="N2" authorId="2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Normal weather - blank
Category 1  severe weather - 1
Category 2 severe weather - 2
Category 3 severe weather - 3</t>
        </r>
      </text>
    </comment>
  </commentList>
</comments>
</file>

<file path=xl/comments11.xml><?xml version="1.0" encoding="utf-8"?>
<comments xmlns="http://schemas.openxmlformats.org/spreadsheetml/2006/main">
  <authors>
    <author>Karl Hurley</author>
    <author>Engs</author>
    <author>James Hope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W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X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Y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Z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I2" authorId="0">
      <text>
        <r>
          <rPr>
            <b/>
            <sz val="8"/>
            <color indexed="81"/>
            <rFont val="Tahoma"/>
            <charset val="1"/>
          </rPr>
          <t>Ofgem:
If clock stop,  insert one of the four reasons (AD means Access Denied, RD means Requested Delay, EM means Emergency Services, and NF means LCNF) Otherwise, leave blank.</t>
        </r>
      </text>
    </comment>
    <comment ref="J2" authorId="1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If clock stop,  insert date and time. Otherwise, leave blank.</t>
        </r>
      </text>
    </comment>
    <comment ref="K2" authorId="0">
      <text>
        <r>
          <rPr>
            <b/>
            <sz val="8"/>
            <color indexed="81"/>
            <rFont val="Tahoma"/>
            <charset val="1"/>
          </rPr>
          <t>Ofgem:
If clock stop,  insert date and time. Otherwise, leave blank.</t>
        </r>
      </text>
    </comment>
    <comment ref="N2" authorId="2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Normal weather - blank
Category 1  severe weather - 1
Category 2 severe weather - 2
Category 3 severe weather - 3</t>
        </r>
      </text>
    </comment>
  </commentList>
</comments>
</file>

<file path=xl/comments12.xml><?xml version="1.0" encoding="utf-8"?>
<comments xmlns="http://schemas.openxmlformats.org/spreadsheetml/2006/main">
  <authors>
    <author>Karl Hurley</author>
    <author>Engs</author>
    <author>James Hope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W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X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Y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Z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I2" authorId="0">
      <text>
        <r>
          <rPr>
            <b/>
            <sz val="8"/>
            <color indexed="81"/>
            <rFont val="Tahoma"/>
            <charset val="1"/>
          </rPr>
          <t>Ofgem:
If clock stop,  insert one of the four reasons (AD means Access Denied, RD means Requested Delay, EM means Emergency Services, and NF means LCNF) Otherwise, leave blank.</t>
        </r>
      </text>
    </comment>
    <comment ref="J2" authorId="1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If clock stop,  insert date and time. Otherwise, leave blank.</t>
        </r>
      </text>
    </comment>
    <comment ref="K2" authorId="0">
      <text>
        <r>
          <rPr>
            <b/>
            <sz val="8"/>
            <color indexed="81"/>
            <rFont val="Tahoma"/>
            <charset val="1"/>
          </rPr>
          <t>Ofgem:
If clock stop,  insert date and time. Otherwise, leave blank.</t>
        </r>
      </text>
    </comment>
    <comment ref="N2" authorId="2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Normal weather - blank
Category 1  severe weather - 1
Category 2 severe weather - 2
Category 3 severe weather - 3</t>
        </r>
      </text>
    </comment>
  </commentList>
</comments>
</file>

<file path=xl/comments13.xml><?xml version="1.0" encoding="utf-8"?>
<comments xmlns="http://schemas.openxmlformats.org/spreadsheetml/2006/main">
  <authors>
    <author>Karl Hurley</author>
    <author>Engs</author>
    <author>James Hope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W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X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Y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Z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I2" authorId="0">
      <text>
        <r>
          <rPr>
            <b/>
            <sz val="8"/>
            <color indexed="81"/>
            <rFont val="Tahoma"/>
            <charset val="1"/>
          </rPr>
          <t>Ofgem:
If clock stop,  insert one of the four reasons (AD means Access Denied, RD means Requested Delay, EM means Emergency Services, and NF means LCNF) Otherwise, leave blank.</t>
        </r>
      </text>
    </comment>
    <comment ref="J2" authorId="1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If clock stop,  insert date and time. Otherwise, leave blank.</t>
        </r>
      </text>
    </comment>
    <comment ref="K2" authorId="0">
      <text>
        <r>
          <rPr>
            <b/>
            <sz val="8"/>
            <color indexed="81"/>
            <rFont val="Tahoma"/>
            <charset val="1"/>
          </rPr>
          <t>Ofgem:
If clock stop,  insert date and time. Otherwise, leave blank.</t>
        </r>
      </text>
    </comment>
    <comment ref="N2" authorId="2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Normal weather - blank
Category 1  severe weather - 1
Category 2 severe weather - 2
Category 3 severe weather - 3</t>
        </r>
      </text>
    </comment>
  </commentList>
</comments>
</file>

<file path=xl/comments14.xml><?xml version="1.0" encoding="utf-8"?>
<comments xmlns="http://schemas.openxmlformats.org/spreadsheetml/2006/main">
  <authors>
    <author>Karl Hurley</author>
    <author>Engs</author>
    <author>James Hope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W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X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Y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Z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I2" authorId="0">
      <text>
        <r>
          <rPr>
            <b/>
            <sz val="8"/>
            <color indexed="81"/>
            <rFont val="Tahoma"/>
            <charset val="1"/>
          </rPr>
          <t>Ofgem:
If clock stop,  insert one of the four reasons (AD means Access Denied, RD means Requested Delay, EM means Emergency Services, and NF means LCNF) Otherwise, leave blank.</t>
        </r>
      </text>
    </comment>
    <comment ref="J2" authorId="1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If clock stop,  insert date and time. Otherwise, leave blank.</t>
        </r>
      </text>
    </comment>
    <comment ref="K2" authorId="0">
      <text>
        <r>
          <rPr>
            <b/>
            <sz val="8"/>
            <color indexed="81"/>
            <rFont val="Tahoma"/>
            <charset val="1"/>
          </rPr>
          <t>Ofgem:
If clock stop,  insert date and time. Otherwise, leave blank.</t>
        </r>
      </text>
    </comment>
    <comment ref="N2" authorId="2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Normal weather - blank
Category 1  severe weather - 1
Category 2 severe weather - 2
Category 3 severe weather - 3</t>
        </r>
      </text>
    </comment>
  </commentList>
</comments>
</file>

<file path=xl/comments15.xml><?xml version="1.0" encoding="utf-8"?>
<comments xmlns="http://schemas.openxmlformats.org/spreadsheetml/2006/main">
  <authors>
    <author>Karl Hurley</author>
    <author>Engs</author>
    <author>James Hope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W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X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Y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Z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I2" authorId="0">
      <text>
        <r>
          <rPr>
            <b/>
            <sz val="8"/>
            <color indexed="81"/>
            <rFont val="Tahoma"/>
            <charset val="1"/>
          </rPr>
          <t>Ofgem:
If clock stop,  insert one of the four reasons (AD means Access Denied, RD means Requested Delay, EM means Emergency Services, and NF means LCNF) Otherwise, leave blank.</t>
        </r>
      </text>
    </comment>
    <comment ref="J2" authorId="1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If clock stop,  insert date and time. Otherwise, leave blank.</t>
        </r>
      </text>
    </comment>
    <comment ref="K2" authorId="0">
      <text>
        <r>
          <rPr>
            <b/>
            <sz val="8"/>
            <color indexed="81"/>
            <rFont val="Tahoma"/>
            <charset val="1"/>
          </rPr>
          <t>Ofgem:
If clock stop,  insert date and time. Otherwise, leave blank.</t>
        </r>
      </text>
    </comment>
    <comment ref="N2" authorId="2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Normal weather - blank
Category 1  severe weather - 1
Category 2 severe weather - 2
Category 3 severe weather - 3</t>
        </r>
      </text>
    </comment>
  </commentList>
</comments>
</file>

<file path=xl/comments16.xml><?xml version="1.0" encoding="utf-8"?>
<comments xmlns="http://schemas.openxmlformats.org/spreadsheetml/2006/main">
  <authors>
    <author>Karl Hurley</author>
    <author>Engs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I2" authorId="1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fill in if data available.</t>
        </r>
      </text>
    </comment>
    <comment ref="J2" authorId="1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fill in if data available.</t>
        </r>
      </text>
    </comment>
  </commentList>
</comments>
</file>

<file path=xl/comments17.xml><?xml version="1.0" encoding="utf-8"?>
<comments xmlns="http://schemas.openxmlformats.org/spreadsheetml/2006/main">
  <authors>
    <author>Karl Hurley</author>
    <author>Engs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necessary, and select one of the following options:
LR = Load Related;
NLR = Non Load Related;
IMR = Inspection, maintenance and repair;
TC = Tree Cutting;
LT 1 = Low Carbon Network Fund Tier 1; and
LT 2 = Low Carbon Network Fund Tier 2.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I2" authorId="1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fill in if data available.</t>
        </r>
      </text>
    </comment>
    <comment ref="J2" authorId="1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fill in if data available.</t>
        </r>
      </text>
    </comment>
  </commentList>
</comments>
</file>

<file path=xl/comments18.xml><?xml version="1.0" encoding="utf-8"?>
<comments xmlns="http://schemas.openxmlformats.org/spreadsheetml/2006/main">
  <authors>
    <author>Karl Hurley</author>
    <author>Engs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necessary, and select one of the following options:
LR = Load Related;
NLR = Non Load Related;
IMR = Inspection, maintenance and repair;
TC = Tree Cutting;
LT 1 = Low Carbon Network Fund Tier 1; and
LT 2 = Low Carbon Network Fund Tier 2.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I2" authorId="1">
      <text>
        <r>
          <rPr>
            <b/>
            <sz val="8"/>
            <color indexed="81"/>
            <rFont val="Tahoma"/>
            <family val="2"/>
          </rPr>
          <t>Engs:</t>
        </r>
        <r>
          <rPr>
            <sz val="8"/>
            <color indexed="81"/>
            <rFont val="Tahoma"/>
            <family val="2"/>
          </rPr>
          <t xml:space="preserve">
Please fill in if data available.</t>
        </r>
      </text>
    </comment>
    <comment ref="J2" authorId="1">
      <text>
        <r>
          <rPr>
            <b/>
            <sz val="8"/>
            <color indexed="81"/>
            <rFont val="Tahoma"/>
            <family val="2"/>
          </rPr>
          <t>Engs:</t>
        </r>
        <r>
          <rPr>
            <sz val="8"/>
            <color indexed="81"/>
            <rFont val="Tahoma"/>
            <family val="2"/>
          </rPr>
          <t xml:space="preserve">
Please fill in if data available.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Expand range as necessary.</t>
        </r>
      </text>
    </comment>
    <comment ref="S2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Expand range as necessary.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Expand range as necessary.</t>
        </r>
      </text>
    </comment>
  </commentList>
</comments>
</file>

<file path=xl/comments19.xml><?xml version="1.0" encoding="utf-8"?>
<comments xmlns="http://schemas.openxmlformats.org/spreadsheetml/2006/main">
  <authors>
    <author>Karl Hurley</author>
    <author>Engs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necessary, and select one of the following options:
LR = Load Related;
NLR = Non Load Related;
IMR = Inspection, maintenance and repair;
TC = Tree Cutting;
LT 1 = Low Carbon Network Fund Tier 1; and
LT 2 = Low Carbon Network Fund Tier 2.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I2" authorId="1">
      <text>
        <r>
          <rPr>
            <b/>
            <sz val="8"/>
            <color indexed="81"/>
            <rFont val="Tahoma"/>
            <family val="2"/>
          </rPr>
          <t>Engs:</t>
        </r>
        <r>
          <rPr>
            <sz val="8"/>
            <color indexed="81"/>
            <rFont val="Tahoma"/>
            <family val="2"/>
          </rPr>
          <t xml:space="preserve">
Please fill in if data available.</t>
        </r>
      </text>
    </comment>
    <comment ref="J2" authorId="1">
      <text>
        <r>
          <rPr>
            <b/>
            <sz val="8"/>
            <color indexed="81"/>
            <rFont val="Tahoma"/>
            <family val="2"/>
          </rPr>
          <t>Engs:</t>
        </r>
        <r>
          <rPr>
            <sz val="8"/>
            <color indexed="81"/>
            <rFont val="Tahoma"/>
            <family val="2"/>
          </rPr>
          <t xml:space="preserve">
Please fill in if data available.</t>
        </r>
      </text>
    </comment>
  </commentList>
</comments>
</file>

<file path=xl/comments2.xml><?xml version="1.0" encoding="utf-8"?>
<comments xmlns="http://schemas.openxmlformats.org/spreadsheetml/2006/main">
  <authors>
    <author>Karl Hurley</author>
    <author>Engs</author>
    <author>James Hope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X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Y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Z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A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I2" authorId="0">
      <text>
        <r>
          <rPr>
            <b/>
            <sz val="8"/>
            <color indexed="81"/>
            <rFont val="Tahoma"/>
            <charset val="1"/>
          </rPr>
          <t>Ofgem:
If clock stop,  insert one of the four reasons (AD means Access Denied, RD means Requested Delay, EM means Emergency Services, and NF means LCNF) Otherwise, leave blank.</t>
        </r>
      </text>
    </comment>
    <comment ref="J2" authorId="1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If clock stop,  insert date and time. Otherwise, leave blank.</t>
        </r>
      </text>
    </comment>
    <comment ref="K2" authorId="0">
      <text>
        <r>
          <rPr>
            <b/>
            <sz val="8"/>
            <color indexed="81"/>
            <rFont val="Tahoma"/>
            <charset val="1"/>
          </rPr>
          <t>Ofgem:
If clock stop,  insert date and time. Otherwise, leave blank.</t>
        </r>
      </text>
    </comment>
    <comment ref="O2" authorId="2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Normal weather - blank
Category 1  severe weather - 1
Category 2 severe weather - 2
Category 3 severe weather - 3</t>
        </r>
      </text>
    </comment>
  </commentList>
</comments>
</file>

<file path=xl/comments20.xml><?xml version="1.0" encoding="utf-8"?>
<comments xmlns="http://schemas.openxmlformats.org/spreadsheetml/2006/main">
  <authors>
    <author>Karl Hurley</author>
    <author>Engs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necessary, and select one of the following options:
LR = Load Related;
NLR = Non Load Related;
IMR = Inspection, maintenance and repair;
TC = Tree Cutting;
LT 1 = Low Carbon Network Fund Tier 1; and
LT 2 = Low Carbon Network Fund Tier 2.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I2" authorId="1">
      <text>
        <r>
          <rPr>
            <b/>
            <sz val="8"/>
            <color indexed="81"/>
            <rFont val="Tahoma"/>
            <family val="2"/>
          </rPr>
          <t>Engs:</t>
        </r>
        <r>
          <rPr>
            <sz val="8"/>
            <color indexed="81"/>
            <rFont val="Tahoma"/>
            <family val="2"/>
          </rPr>
          <t xml:space="preserve">
Please fill in if data available.</t>
        </r>
      </text>
    </comment>
    <comment ref="J2" authorId="1">
      <text>
        <r>
          <rPr>
            <b/>
            <sz val="8"/>
            <color indexed="81"/>
            <rFont val="Tahoma"/>
            <family val="2"/>
          </rPr>
          <t>Engs:</t>
        </r>
        <r>
          <rPr>
            <sz val="8"/>
            <color indexed="81"/>
            <rFont val="Tahoma"/>
            <family val="2"/>
          </rPr>
          <t xml:space="preserve">
Please fill in if data available.</t>
        </r>
      </text>
    </comment>
  </commentList>
</comments>
</file>

<file path=xl/comments3.xml><?xml version="1.0" encoding="utf-8"?>
<comments xmlns="http://schemas.openxmlformats.org/spreadsheetml/2006/main">
  <authors>
    <author>Karl Hurley</author>
    <author>Engs</author>
    <author>James Hope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X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Y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Z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A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I2" authorId="0">
      <text>
        <r>
          <rPr>
            <b/>
            <sz val="8"/>
            <color indexed="81"/>
            <rFont val="Tahoma"/>
            <charset val="1"/>
          </rPr>
          <t>Ofgem:
If clock stop,  insert one of the four reasons (AD means Access Denied, RD means Requested Delay, EM means Emergency Services, and NF means LCNF) Otherwise, leave blank.</t>
        </r>
      </text>
    </comment>
    <comment ref="J2" authorId="1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If clock stop,  insert date and time. Otherwise, leave blank.</t>
        </r>
      </text>
    </comment>
    <comment ref="K2" authorId="0">
      <text>
        <r>
          <rPr>
            <b/>
            <sz val="8"/>
            <color indexed="81"/>
            <rFont val="Tahoma"/>
            <charset val="1"/>
          </rPr>
          <t>Ofgem:
If clock stop,  insert date and time. Otherwise, leave blank.</t>
        </r>
      </text>
    </comment>
    <comment ref="O2" authorId="2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Normal weather - blank
Category 1  severe weather - 1
Category 2 severe weather - 2
Category 3 severe weather - 3</t>
        </r>
      </text>
    </comment>
  </commentList>
</comments>
</file>

<file path=xl/comments4.xml><?xml version="1.0" encoding="utf-8"?>
<comments xmlns="http://schemas.openxmlformats.org/spreadsheetml/2006/main">
  <authors>
    <author>Karl Hurley</author>
    <author>Engs</author>
    <author>James Hope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Y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Z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A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AB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J2" authorId="0">
      <text>
        <r>
          <rPr>
            <b/>
            <sz val="8"/>
            <color indexed="81"/>
            <rFont val="Tahoma"/>
            <charset val="1"/>
          </rPr>
          <t>Ofgem:
If clock stop,  insert one of the four reasons (AD means Access Denied, RD means Requested Delay, EM means Emergency Services, and NF means LCNF) Otherwise, leave blank.</t>
        </r>
      </text>
    </comment>
    <comment ref="K2" authorId="1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If clock stop,  insert date and time. Otherwise, leave blank.</t>
        </r>
      </text>
    </comment>
    <comment ref="L2" authorId="0">
      <text>
        <r>
          <rPr>
            <b/>
            <sz val="8"/>
            <color indexed="81"/>
            <rFont val="Tahoma"/>
            <charset val="1"/>
          </rPr>
          <t>Ofgem:
If clock stop,  insert date and time. Otherwise, leave blank.</t>
        </r>
      </text>
    </comment>
    <comment ref="P2" authorId="2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Normal weather - blank
Category 1  severe weather - 1
Category 2 severe weather - 2
Category 3 severe weather - 3</t>
        </r>
      </text>
    </comment>
  </commentList>
</comments>
</file>

<file path=xl/comments5.xml><?xml version="1.0" encoding="utf-8"?>
<comments xmlns="http://schemas.openxmlformats.org/spreadsheetml/2006/main">
  <authors>
    <author>Karl Hurley</author>
    <author>Engs</author>
    <author>James Hope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Y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Z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A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AB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J2" authorId="0">
      <text>
        <r>
          <rPr>
            <b/>
            <sz val="8"/>
            <color indexed="81"/>
            <rFont val="Tahoma"/>
            <charset val="1"/>
          </rPr>
          <t>Ofgem:
If clock stop,  insert one of the four reasons (AD means Access Denied, RD means Requested Delay, EM means Emergency Services, and NF means LCNF) Otherwise, leave blank.</t>
        </r>
      </text>
    </comment>
    <comment ref="K2" authorId="1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If clock stop,  insert date and time. Otherwise, leave blank.</t>
        </r>
      </text>
    </comment>
    <comment ref="L2" authorId="0">
      <text>
        <r>
          <rPr>
            <b/>
            <sz val="8"/>
            <color indexed="81"/>
            <rFont val="Tahoma"/>
            <charset val="1"/>
          </rPr>
          <t>Ofgem:
If clock stop,  insert date and time. Otherwise, leave blank.</t>
        </r>
      </text>
    </comment>
    <comment ref="P2" authorId="2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Normal weather - blank
Category 1  severe weather - 1
Category 2 severe weather - 2
Category 3 severe weather - 3</t>
        </r>
      </text>
    </comment>
  </commentList>
</comments>
</file>

<file path=xl/comments6.xml><?xml version="1.0" encoding="utf-8"?>
<comments xmlns="http://schemas.openxmlformats.org/spreadsheetml/2006/main">
  <authors>
    <author>Karl Hurley</author>
    <author>Engs</author>
    <author>James Hope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Y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Z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A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AB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J2" authorId="0">
      <text>
        <r>
          <rPr>
            <b/>
            <sz val="8"/>
            <color indexed="81"/>
            <rFont val="Tahoma"/>
            <charset val="1"/>
          </rPr>
          <t>Ofgem:
If clock stop,  insert one of the four reasons (AD means Access Denied, RD means Requested Delay, EM means Emergency Services, and NF means LCNF) Otherwise, leave blank.</t>
        </r>
      </text>
    </comment>
    <comment ref="K2" authorId="1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If clock stop,  insert date and time. Otherwise, leave blank.</t>
        </r>
      </text>
    </comment>
    <comment ref="L2" authorId="0">
      <text>
        <r>
          <rPr>
            <b/>
            <sz val="8"/>
            <color indexed="81"/>
            <rFont val="Tahoma"/>
            <charset val="1"/>
          </rPr>
          <t>Ofgem:
If clock stop,  insert date and time. Otherwise, leave blank.</t>
        </r>
      </text>
    </comment>
    <comment ref="P2" authorId="2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Normal weather - blank
Category 1  severe weather - 1
Category 2 severe weather - 2
Category 3 severe weather - 3</t>
        </r>
      </text>
    </comment>
  </commentList>
</comments>
</file>

<file path=xl/comments7.xml><?xml version="1.0" encoding="utf-8"?>
<comments xmlns="http://schemas.openxmlformats.org/spreadsheetml/2006/main">
  <authors>
    <author>Karl Hurley</author>
    <author>Engs</author>
    <author>James Hope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Y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Z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A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AB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J2" authorId="0">
      <text>
        <r>
          <rPr>
            <b/>
            <sz val="8"/>
            <color indexed="81"/>
            <rFont val="Tahoma"/>
            <charset val="1"/>
          </rPr>
          <t>Ofgem:
If clock stop,  insert one of the four reasons (AD means Access Denied, RD means Requested Delay, EM means Emergency Services, and NF means LCNF) Otherwise, leave blank.</t>
        </r>
      </text>
    </comment>
    <comment ref="K2" authorId="1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If clock stop,  insert date and time. Otherwise, leave blank.</t>
        </r>
      </text>
    </comment>
    <comment ref="L2" authorId="0">
      <text>
        <r>
          <rPr>
            <b/>
            <sz val="8"/>
            <color indexed="81"/>
            <rFont val="Tahoma"/>
            <charset val="1"/>
          </rPr>
          <t>Ofgem:
If clock stop,  insert date and time. Otherwise, leave blank.</t>
        </r>
      </text>
    </comment>
    <comment ref="P2" authorId="2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Normal weather - blank
Category 1  severe weather - 1
Category 2 severe weather - 2
Category 3 severe weather - 3</t>
        </r>
      </text>
    </comment>
  </commentList>
</comments>
</file>

<file path=xl/comments8.xml><?xml version="1.0" encoding="utf-8"?>
<comments xmlns="http://schemas.openxmlformats.org/spreadsheetml/2006/main">
  <authors>
    <author>Karl Hurley</author>
    <author>Engs</author>
    <author>James Hope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Y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Z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A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AB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J2" authorId="0">
      <text>
        <r>
          <rPr>
            <b/>
            <sz val="8"/>
            <color indexed="81"/>
            <rFont val="Tahoma"/>
            <charset val="1"/>
          </rPr>
          <t>Ofgem:
If clock stop,  insert one of the four reasons (AD means Access Denied, RD means Requested Delay, EM means Emergency Services, and NF means LCNF) Otherwise, leave blank.</t>
        </r>
      </text>
    </comment>
    <comment ref="K2" authorId="1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If clock stop,  insert date and time. Otherwise, leave blank.</t>
        </r>
      </text>
    </comment>
    <comment ref="L2" authorId="0">
      <text>
        <r>
          <rPr>
            <b/>
            <sz val="8"/>
            <color indexed="81"/>
            <rFont val="Tahoma"/>
            <charset val="1"/>
          </rPr>
          <t>Ofgem:
If clock stop,  insert date and time. Otherwise, leave blank.</t>
        </r>
      </text>
    </comment>
    <comment ref="P2" authorId="2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Normal weather - blank
Category 1  severe weather - 1
Category 2 severe weather - 2
Category 3 severe weather - 3</t>
        </r>
      </text>
    </comment>
  </commentList>
</comments>
</file>

<file path=xl/comments9.xml><?xml version="1.0" encoding="utf-8"?>
<comments xmlns="http://schemas.openxmlformats.org/spreadsheetml/2006/main">
  <authors>
    <author>Karl Hurley</author>
    <author>Engs</author>
    <author>James Hope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S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Y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Z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AA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AB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Please extend range as necessary.</t>
        </r>
      </text>
    </comment>
    <comment ref="J2" authorId="0">
      <text>
        <r>
          <rPr>
            <b/>
            <sz val="8"/>
            <color indexed="81"/>
            <rFont val="Tahoma"/>
            <charset val="1"/>
          </rPr>
          <t>Ofgem:
If clock stop,  insert one of the four reasons (AD means Access Denied, RD means Requested Delay, EM means Emergency Services, and NF means LCNF) Otherwise, leave blank.</t>
        </r>
      </text>
    </comment>
    <comment ref="K2" authorId="1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If clock stop,  insert date and time. Otherwise, leave blank.</t>
        </r>
      </text>
    </comment>
    <comment ref="L2" authorId="0">
      <text>
        <r>
          <rPr>
            <b/>
            <sz val="8"/>
            <color indexed="81"/>
            <rFont val="Tahoma"/>
            <charset val="1"/>
          </rPr>
          <t>Ofgem:
If clock stop,  insert date and time. Otherwise, leave blank.</t>
        </r>
      </text>
    </comment>
    <comment ref="P2" authorId="2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Normal weather - blank
Category 1  severe weather - 1
Category 2 severe weather - 2
Category 3 severe weather - 3</t>
        </r>
      </text>
    </comment>
  </commentList>
</comments>
</file>

<file path=xl/sharedStrings.xml><?xml version="1.0" encoding="utf-8"?>
<sst xmlns="http://schemas.openxmlformats.org/spreadsheetml/2006/main" count="658" uniqueCount="119">
  <si>
    <t>Clock stop duration</t>
  </si>
  <si>
    <t>Company</t>
  </si>
  <si>
    <t>Reporting Year</t>
  </si>
  <si>
    <t>The total number of customers</t>
  </si>
  <si>
    <t>The total number of new customers</t>
  </si>
  <si>
    <t>The total number of disconnected customers</t>
  </si>
  <si>
    <t>The number of customers re-interrupted per 100 customers (RI)</t>
  </si>
  <si>
    <t>Unplanned interruptions by voltage level and main equipment involved</t>
  </si>
  <si>
    <t>INPUT</t>
  </si>
  <si>
    <t>OUTPUT</t>
  </si>
  <si>
    <t>Information on incidents</t>
  </si>
  <si>
    <t>Calculation of interruptions</t>
  </si>
  <si>
    <t>Number of incidents</t>
  </si>
  <si>
    <t>Sum of number of customers interrupted</t>
  </si>
  <si>
    <t>Sum of customer minutes lost</t>
  </si>
  <si>
    <t xml:space="preserve">Number </t>
  </si>
  <si>
    <t>Duration</t>
  </si>
  <si>
    <t xml:space="preserve">Total </t>
  </si>
  <si>
    <t xml:space="preserve">Pre-arranged interruptions by voltage level </t>
  </si>
  <si>
    <t>EHV</t>
  </si>
  <si>
    <t>HV Pole Mounted or Overhead</t>
  </si>
  <si>
    <t>HV Ground Mounted or Underground</t>
  </si>
  <si>
    <t>LV Pole Mounted or Overhead</t>
  </si>
  <si>
    <t>LV Ground Mounted or Underground</t>
  </si>
  <si>
    <t>Total</t>
  </si>
  <si>
    <t>Incidents on other systems</t>
  </si>
  <si>
    <t>Any other connected systems</t>
  </si>
  <si>
    <t>Distributed generators</t>
  </si>
  <si>
    <t>Interruptions by source</t>
  </si>
  <si>
    <t>Unplanned incidents</t>
  </si>
  <si>
    <t>Pre-arranged incidents</t>
  </si>
  <si>
    <t>Please identify other connected systems</t>
  </si>
  <si>
    <t>MEI code</t>
  </si>
  <si>
    <t>Cause code</t>
  </si>
  <si>
    <t>Cont cause code</t>
  </si>
  <si>
    <t>Reason for interruption</t>
  </si>
  <si>
    <t>Incident Reference</t>
  </si>
  <si>
    <t>Voltage</t>
  </si>
  <si>
    <t>Circuit Identification Number (as per dis-agg spreadsheet)</t>
  </si>
  <si>
    <t>Customers restored</t>
  </si>
  <si>
    <t>Reinteruption stage (Y/N)</t>
  </si>
  <si>
    <t>Resoration stage</t>
  </si>
  <si>
    <t>Start date &amp; time</t>
  </si>
  <si>
    <t>End date &amp; time</t>
  </si>
  <si>
    <t>Circuit Identification Number</t>
  </si>
  <si>
    <t>Clock stop on date and time</t>
  </si>
  <si>
    <t>Clock stop off date and time</t>
  </si>
  <si>
    <t>Card on date and time</t>
  </si>
  <si>
    <t>Card off date and time</t>
  </si>
  <si>
    <t>Stage Duration</t>
  </si>
  <si>
    <t>Stage CML</t>
  </si>
  <si>
    <t>Stage CI</t>
  </si>
  <si>
    <t>EE category</t>
  </si>
  <si>
    <t>NGET or transmission companies</t>
  </si>
  <si>
    <t>Custs off 18 hours and over in normal weather (pre clock stopping)</t>
  </si>
  <si>
    <t>Custs off 18 hours and over in normal weather (post clock stopping)</t>
  </si>
  <si>
    <t>Custs off 24 hours and over in Cat 1 severe weather conditions (pre clock stopping)</t>
  </si>
  <si>
    <t>Custs off 48 hours and over in Cat 2 severe weather conditions (pre clock stopping)</t>
  </si>
  <si>
    <t>Custs off 24 hours and over in Cat 1 severe weather conditions (post clock stopping)</t>
  </si>
  <si>
    <t>Custs off 48 hours and over in Cat 2 severe weather conditions (post clock stopping)</t>
  </si>
  <si>
    <t>Custs off 48 hours and over in Cat 3 severe weather conditions (pre clock stopping)</t>
  </si>
  <si>
    <t>Custs off 48 hours and over in Cat 3 severe weather conditions (post clock stopping)</t>
  </si>
  <si>
    <t>Custs off 24 hours and over in Cat 1 (pre clock stopping)</t>
  </si>
  <si>
    <t>Custs off 48 hours and over in Cat 2 (pre clock stopping)</t>
  </si>
  <si>
    <t>Custs off 48 hours and over in Cat 3 (pre clock stopping)</t>
  </si>
  <si>
    <t>Custs off 24 hours and over in Cat 1 (post clock stopping)</t>
  </si>
  <si>
    <t>Custs off 48 hours and over in Cat 2 (post clock stopping)</t>
  </si>
  <si>
    <t>Custs off 48 hours and over in Cat 3 (post clock stopping)</t>
  </si>
  <si>
    <t>132kV non-damage</t>
  </si>
  <si>
    <t>132kV damage</t>
  </si>
  <si>
    <t>EHV non-damage</t>
  </si>
  <si>
    <t>HV non-damage</t>
  </si>
  <si>
    <t>LV non-damage</t>
  </si>
  <si>
    <t>LV Overhead Mains - damage</t>
  </si>
  <si>
    <t>LV Underground Mains - damage</t>
  </si>
  <si>
    <t>Load related</t>
  </si>
  <si>
    <t>Non load related</t>
  </si>
  <si>
    <t>Inspection, maintenance &amp; repair</t>
  </si>
  <si>
    <t>Tree cutting</t>
  </si>
  <si>
    <t>EHV - damage</t>
  </si>
  <si>
    <t>HV - damage</t>
  </si>
  <si>
    <t>LCNF T1</t>
  </si>
  <si>
    <t>LCNF T2</t>
  </si>
  <si>
    <t>LR</t>
  </si>
  <si>
    <t>NLR</t>
  </si>
  <si>
    <t>IMR</t>
  </si>
  <si>
    <t>TC</t>
  </si>
  <si>
    <t>LT1</t>
  </si>
  <si>
    <t>LT2</t>
  </si>
  <si>
    <t>Load Related</t>
  </si>
  <si>
    <t>Inspection, maintenance and repair</t>
  </si>
  <si>
    <t>Low Carbon Network Fund T1</t>
  </si>
  <si>
    <t>Low Carbon Network Fund T2</t>
  </si>
  <si>
    <t>CI</t>
  </si>
  <si>
    <t>CML</t>
  </si>
  <si>
    <t>Incidents</t>
  </si>
  <si>
    <t>2010/11</t>
  </si>
  <si>
    <t>2011/12</t>
  </si>
  <si>
    <t>2012/13</t>
  </si>
  <si>
    <t>2013/14</t>
  </si>
  <si>
    <t>2014/15</t>
  </si>
  <si>
    <t>ENWL</t>
  </si>
  <si>
    <t>LV All Other Switchgear, Plant &amp; Equipment - damage</t>
  </si>
  <si>
    <t>LV Services overhead (excl cut-outs) - damage</t>
  </si>
  <si>
    <t>LV Services underground (excl cut-outs) - damage</t>
  </si>
  <si>
    <t>WMID</t>
  </si>
  <si>
    <t>EMID</t>
  </si>
  <si>
    <t>NEDL</t>
  </si>
  <si>
    <t>YEDL</t>
  </si>
  <si>
    <t>SWALES</t>
  </si>
  <si>
    <t>SWEST</t>
  </si>
  <si>
    <t>LPN</t>
  </si>
  <si>
    <t>SPN</t>
  </si>
  <si>
    <t>EPN</t>
  </si>
  <si>
    <t>SPD</t>
  </si>
  <si>
    <t>SPMW</t>
  </si>
  <si>
    <t>SSEH</t>
  </si>
  <si>
    <t>SSES</t>
  </si>
  <si>
    <t>Reason for Clock Stop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</si>
</sst>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###0.00;[Red]\-###0.00;\-"/>
    <numFmt numFmtId="166" formatCode="#,##0.00;[Red]\-#,##0.00;\-"/>
    <numFmt numFmtId="167" formatCode="#,##0;[Red]\-#,##0;\-"/>
  </numFmts>
  <fonts count="10">
    <font>
      <sz val="11"/>
      <name val="CG Omega"/>
    </font>
    <font>
      <sz val="11"/>
      <name val="CG Omega"/>
    </font>
    <font>
      <sz val="10"/>
      <name val="Arial"/>
      <family val="2"/>
    </font>
    <font>
      <sz val="8"/>
      <name val="CG Omega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b/>
      <sz val="8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63">
    <xf numFmtId="0" fontId="0" fillId="0" borderId="0" xfId="0"/>
    <xf numFmtId="165" fontId="6" fillId="4" borderId="1" xfId="0" applyNumberFormat="1" applyFont="1" applyFill="1" applyBorder="1" applyAlignment="1">
      <alignment horizontal="center" vertical="center"/>
    </xf>
    <xf numFmtId="0" fontId="6" fillId="0" borderId="0" xfId="2" applyFont="1" applyFill="1" applyProtection="1"/>
    <xf numFmtId="0" fontId="6" fillId="0" borderId="0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Protection="1"/>
    <xf numFmtId="0" fontId="6" fillId="0" borderId="1" xfId="0" applyFont="1" applyBorder="1"/>
    <xf numFmtId="0" fontId="6" fillId="0" borderId="1" xfId="0" applyFont="1" applyBorder="1" applyAlignment="1">
      <alignment horizontal="left" indent="2"/>
    </xf>
    <xf numFmtId="0" fontId="7" fillId="0" borderId="2" xfId="0" applyFont="1" applyFill="1" applyBorder="1" applyProtection="1"/>
    <xf numFmtId="0" fontId="6" fillId="0" borderId="0" xfId="0" applyFont="1" applyFill="1" applyAlignment="1" applyProtection="1">
      <alignment wrapText="1"/>
    </xf>
    <xf numFmtId="0" fontId="7" fillId="0" borderId="0" xfId="2" applyFont="1" applyFill="1" applyAlignment="1" applyProtection="1">
      <alignment wrapText="1"/>
    </xf>
    <xf numFmtId="0" fontId="7" fillId="0" borderId="1" xfId="2" applyFont="1" applyFill="1" applyBorder="1" applyProtection="1"/>
    <xf numFmtId="0" fontId="6" fillId="0" borderId="1" xfId="0" applyFont="1" applyBorder="1" applyAlignment="1">
      <alignment horizontal="center" wrapText="1"/>
    </xf>
    <xf numFmtId="2" fontId="6" fillId="0" borderId="1" xfId="2" applyNumberFormat="1" applyFont="1" applyFill="1" applyBorder="1" applyProtection="1"/>
    <xf numFmtId="0" fontId="6" fillId="0" borderId="0" xfId="2" applyFont="1" applyFill="1" applyAlignment="1" applyProtection="1">
      <alignment horizontal="center"/>
    </xf>
    <xf numFmtId="0" fontId="6" fillId="0" borderId="0" xfId="2" applyFont="1" applyFill="1" applyBorder="1" applyProtection="1"/>
    <xf numFmtId="0" fontId="7" fillId="0" borderId="0" xfId="2" applyFont="1" applyFill="1" applyProtection="1"/>
    <xf numFmtId="166" fontId="8" fillId="5" borderId="1" xfId="0" applyNumberFormat="1" applyFont="1" applyFill="1" applyBorder="1"/>
    <xf numFmtId="0" fontId="6" fillId="0" borderId="1" xfId="2" applyFont="1" applyFill="1" applyBorder="1" applyProtection="1">
      <protection locked="0"/>
    </xf>
    <xf numFmtId="0" fontId="6" fillId="0" borderId="0" xfId="2" applyFont="1" applyFill="1"/>
    <xf numFmtId="0" fontId="6" fillId="0" borderId="1" xfId="2" applyFont="1" applyFill="1" applyBorder="1"/>
    <xf numFmtId="38" fontId="6" fillId="4" borderId="1" xfId="0" applyNumberFormat="1" applyFont="1" applyFill="1" applyBorder="1" applyAlignment="1">
      <alignment horizontal="center" vertical="center"/>
    </xf>
    <xf numFmtId="167" fontId="6" fillId="6" borderId="1" xfId="0" applyNumberFormat="1" applyFont="1" applyFill="1" applyBorder="1"/>
    <xf numFmtId="167" fontId="8" fillId="5" borderId="1" xfId="0" applyNumberFormat="1" applyFont="1" applyFill="1" applyBorder="1"/>
    <xf numFmtId="49" fontId="6" fillId="4" borderId="1" xfId="0" applyNumberFormat="1" applyFont="1" applyFill="1" applyBorder="1" applyAlignment="1">
      <alignment horizontal="center" vertical="center"/>
    </xf>
    <xf numFmtId="167" fontId="8" fillId="5" borderId="3" xfId="0" applyNumberFormat="1" applyFont="1" applyFill="1" applyBorder="1"/>
    <xf numFmtId="166" fontId="8" fillId="5" borderId="3" xfId="0" applyNumberFormat="1" applyFont="1" applyFill="1" applyBorder="1"/>
    <xf numFmtId="167" fontId="8" fillId="5" borderId="4" xfId="0" applyNumberFormat="1" applyFont="1" applyFill="1" applyBorder="1"/>
    <xf numFmtId="167" fontId="8" fillId="5" borderId="5" xfId="0" applyNumberFormat="1" applyFont="1" applyFill="1" applyBorder="1"/>
    <xf numFmtId="166" fontId="8" fillId="5" borderId="5" xfId="0" applyNumberFormat="1" applyFont="1" applyFill="1" applyBorder="1"/>
    <xf numFmtId="166" fontId="8" fillId="5" borderId="6" xfId="0" applyNumberFormat="1" applyFont="1" applyFill="1" applyBorder="1"/>
    <xf numFmtId="0" fontId="6" fillId="0" borderId="3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2" fontId="6" fillId="0" borderId="0" xfId="2" applyNumberFormat="1" applyFont="1" applyFill="1"/>
    <xf numFmtId="0" fontId="6" fillId="0" borderId="0" xfId="2" applyFont="1" applyFill="1" applyBorder="1"/>
    <xf numFmtId="0" fontId="7" fillId="0" borderId="0" xfId="2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0" xfId="2" applyFont="1" applyFill="1" applyAlignment="1" applyProtection="1">
      <alignment wrapText="1"/>
    </xf>
    <xf numFmtId="2" fontId="6" fillId="0" borderId="0" xfId="2" applyNumberFormat="1" applyFont="1" applyFill="1" applyProtection="1"/>
    <xf numFmtId="0" fontId="8" fillId="0" borderId="0" xfId="0" applyFont="1"/>
    <xf numFmtId="0" fontId="6" fillId="0" borderId="0" xfId="0" applyFont="1" applyFill="1" applyProtection="1"/>
    <xf numFmtId="0" fontId="6" fillId="0" borderId="0" xfId="2" applyFont="1" applyFill="1" applyBorder="1" applyAlignment="1" applyProtection="1"/>
    <xf numFmtId="0" fontId="6" fillId="0" borderId="0" xfId="0" applyFont="1"/>
    <xf numFmtId="1" fontId="6" fillId="0" borderId="0" xfId="0" applyNumberFormat="1" applyFont="1"/>
    <xf numFmtId="164" fontId="6" fillId="0" borderId="0" xfId="1" applyNumberFormat="1" applyFont="1"/>
    <xf numFmtId="0" fontId="6" fillId="2" borderId="7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22" fontId="6" fillId="0" borderId="0" xfId="0" applyNumberFormat="1" applyFont="1"/>
    <xf numFmtId="0" fontId="6" fillId="2" borderId="7" xfId="2" applyFont="1" applyFill="1" applyBorder="1" applyAlignment="1" applyProtection="1">
      <alignment vertical="center" wrapText="1"/>
    </xf>
    <xf numFmtId="0" fontId="6" fillId="8" borderId="7" xfId="0" applyFont="1" applyFill="1" applyBorder="1" applyAlignment="1">
      <alignment horizontal="center" wrapText="1"/>
    </xf>
    <xf numFmtId="0" fontId="6" fillId="0" borderId="1" xfId="0" applyFont="1" applyFill="1" applyBorder="1"/>
    <xf numFmtId="0" fontId="7" fillId="0" borderId="8" xfId="0" applyFont="1" applyBorder="1"/>
    <xf numFmtId="3" fontId="6" fillId="0" borderId="1" xfId="3" applyNumberFormat="1" applyFont="1" applyFill="1" applyBorder="1"/>
    <xf numFmtId="165" fontId="6" fillId="4" borderId="2" xfId="0" applyNumberFormat="1" applyFont="1" applyFill="1" applyBorder="1" applyAlignment="1">
      <alignment horizontal="center" vertical="center"/>
    </xf>
    <xf numFmtId="165" fontId="6" fillId="4" borderId="9" xfId="0" applyNumberFormat="1" applyFont="1" applyFill="1" applyBorder="1" applyAlignment="1">
      <alignment horizontal="center" vertical="center"/>
    </xf>
    <xf numFmtId="165" fontId="6" fillId="4" borderId="10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2" applyFont="1" applyFill="1" applyBorder="1" applyAlignment="1" applyProtection="1">
      <alignment horizontal="center"/>
    </xf>
    <xf numFmtId="0" fontId="6" fillId="0" borderId="1" xfId="2" applyFont="1" applyFill="1" applyBorder="1" applyAlignment="1" applyProtection="1">
      <alignment horizontal="center" wrapText="1"/>
    </xf>
    <xf numFmtId="0" fontId="6" fillId="0" borderId="1" xfId="2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3" xfId="3"/>
    <cellStyle name="Normal_WPD SAMPLE DATA 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S90"/>
  <sheetViews>
    <sheetView tabSelected="1" topLeftCell="A52" zoomScale="70" zoomScaleNormal="70" workbookViewId="0">
      <selection activeCell="E95" sqref="E95"/>
    </sheetView>
  </sheetViews>
  <sheetFormatPr defaultColWidth="9" defaultRowHeight="12.75"/>
  <cols>
    <col min="1" max="1" width="9" style="18"/>
    <col min="2" max="2" width="63.75" style="18" customWidth="1"/>
    <col min="3" max="3" width="17.75" style="18" customWidth="1"/>
    <col min="4" max="7" width="15.5" style="18" customWidth="1"/>
    <col min="8" max="17" width="8" style="18"/>
    <col min="18" max="19" width="8" style="18" hidden="1" customWidth="1"/>
    <col min="20" max="16384" width="9" style="18"/>
  </cols>
  <sheetData>
    <row r="2" spans="2:19">
      <c r="B2" s="5" t="s">
        <v>1</v>
      </c>
      <c r="C2" s="1"/>
    </row>
    <row r="3" spans="2:19">
      <c r="B3" s="2"/>
      <c r="C3" s="2"/>
      <c r="D3" s="35"/>
      <c r="E3" s="2"/>
      <c r="F3" s="2"/>
      <c r="G3" s="2"/>
    </row>
    <row r="4" spans="2:19">
      <c r="B4" s="5" t="s">
        <v>2</v>
      </c>
      <c r="C4" s="1"/>
      <c r="E4" s="2"/>
      <c r="F4" s="2"/>
      <c r="G4" s="2"/>
      <c r="R4" s="23" t="s">
        <v>96</v>
      </c>
      <c r="S4" s="53" t="s">
        <v>105</v>
      </c>
    </row>
    <row r="5" spans="2:19">
      <c r="B5" s="13"/>
      <c r="C5" s="2"/>
      <c r="D5" s="13"/>
      <c r="E5" s="2"/>
      <c r="F5" s="2"/>
      <c r="G5" s="2"/>
      <c r="R5" s="23" t="s">
        <v>97</v>
      </c>
      <c r="S5" s="53" t="s">
        <v>106</v>
      </c>
    </row>
    <row r="6" spans="2:19">
      <c r="B6" s="5" t="s">
        <v>3</v>
      </c>
      <c r="C6" s="20"/>
      <c r="R6" s="23" t="s">
        <v>98</v>
      </c>
      <c r="S6" s="53" t="s">
        <v>101</v>
      </c>
    </row>
    <row r="7" spans="2:19">
      <c r="B7" s="5" t="s">
        <v>4</v>
      </c>
      <c r="C7" s="20"/>
      <c r="R7" s="23" t="s">
        <v>99</v>
      </c>
      <c r="S7" s="53" t="s">
        <v>107</v>
      </c>
    </row>
    <row r="8" spans="2:19">
      <c r="B8" s="31" t="s">
        <v>5</v>
      </c>
      <c r="C8" s="20"/>
      <c r="R8" s="23" t="s">
        <v>100</v>
      </c>
      <c r="S8" s="53" t="s">
        <v>108</v>
      </c>
    </row>
    <row r="9" spans="2:19">
      <c r="B9" s="14"/>
      <c r="C9" s="3"/>
      <c r="S9" s="53" t="s">
        <v>109</v>
      </c>
    </row>
    <row r="10" spans="2:19">
      <c r="B10" s="31" t="s">
        <v>6</v>
      </c>
      <c r="C10" s="20"/>
      <c r="S10" s="53" t="s">
        <v>110</v>
      </c>
    </row>
    <row r="11" spans="2:19">
      <c r="B11" s="2"/>
      <c r="C11" s="2"/>
      <c r="D11" s="2"/>
      <c r="E11" s="2"/>
      <c r="F11" s="2"/>
      <c r="G11" s="2"/>
      <c r="S11" s="53" t="s">
        <v>111</v>
      </c>
    </row>
    <row r="12" spans="2:19" ht="25.5">
      <c r="B12" s="36" t="s">
        <v>7</v>
      </c>
      <c r="C12" s="9"/>
      <c r="D12" s="57" t="s">
        <v>8</v>
      </c>
      <c r="E12" s="58"/>
      <c r="F12" s="57" t="s">
        <v>9</v>
      </c>
      <c r="G12" s="58"/>
      <c r="S12" s="53" t="s">
        <v>112</v>
      </c>
    </row>
    <row r="13" spans="2:19">
      <c r="B13" s="10"/>
      <c r="C13" s="10"/>
      <c r="D13" s="62" t="s">
        <v>10</v>
      </c>
      <c r="E13" s="62"/>
      <c r="F13" s="62" t="s">
        <v>11</v>
      </c>
      <c r="G13" s="62"/>
      <c r="S13" s="53" t="s">
        <v>113</v>
      </c>
    </row>
    <row r="14" spans="2:19" ht="45.75" customHeight="1">
      <c r="B14" s="10"/>
      <c r="C14" s="11" t="s">
        <v>12</v>
      </c>
      <c r="D14" s="11" t="s">
        <v>13</v>
      </c>
      <c r="E14" s="11" t="s">
        <v>14</v>
      </c>
      <c r="F14" s="11" t="s">
        <v>15</v>
      </c>
      <c r="G14" s="11" t="s">
        <v>16</v>
      </c>
      <c r="S14" s="53" t="s">
        <v>114</v>
      </c>
    </row>
    <row r="15" spans="2:19" ht="14.25" customHeight="1">
      <c r="B15" s="4" t="s">
        <v>68</v>
      </c>
      <c r="C15" s="21">
        <f>'132kV non-damage'!A1</f>
        <v>0</v>
      </c>
      <c r="D15" s="21">
        <f>'132kV non-damage'!AB1</f>
        <v>0</v>
      </c>
      <c r="E15" s="21">
        <f>'132kV non-damage'!AA1</f>
        <v>0</v>
      </c>
      <c r="F15" s="16" t="e">
        <f>D15*100/$C$6</f>
        <v>#DIV/0!</v>
      </c>
      <c r="G15" s="16" t="e">
        <f>E15/$C$6</f>
        <v>#DIV/0!</v>
      </c>
      <c r="S15" s="53" t="s">
        <v>115</v>
      </c>
    </row>
    <row r="16" spans="2:19">
      <c r="B16" s="5" t="s">
        <v>69</v>
      </c>
      <c r="C16" s="21">
        <f>'132kV damage'!A1</f>
        <v>0</v>
      </c>
      <c r="D16" s="21">
        <f>'132kV damage'!AB1</f>
        <v>0</v>
      </c>
      <c r="E16" s="21">
        <f>'132kV damage'!AA1</f>
        <v>0</v>
      </c>
      <c r="F16" s="16" t="e">
        <f t="shared" ref="F16:F26" si="0">D16*100/$C$6</f>
        <v>#DIV/0!</v>
      </c>
      <c r="G16" s="16" t="e">
        <f t="shared" ref="G16:G26" si="1">E16/$C$6</f>
        <v>#DIV/0!</v>
      </c>
      <c r="I16" s="33"/>
      <c r="J16" s="33"/>
      <c r="S16" s="53" t="s">
        <v>116</v>
      </c>
    </row>
    <row r="17" spans="2:19">
      <c r="B17" s="5" t="s">
        <v>70</v>
      </c>
      <c r="C17" s="21">
        <f>'EHV non-damage'!A1</f>
        <v>0</v>
      </c>
      <c r="D17" s="21">
        <f>'EHV non-damage'!AB1</f>
        <v>0</v>
      </c>
      <c r="E17" s="21">
        <f>'EHV non-damage'!AA1</f>
        <v>0</v>
      </c>
      <c r="F17" s="16" t="e">
        <f>D17*100/$C$6</f>
        <v>#DIV/0!</v>
      </c>
      <c r="G17" s="16" t="e">
        <f>E17/$C$6</f>
        <v>#DIV/0!</v>
      </c>
      <c r="I17" s="33"/>
      <c r="J17" s="33"/>
      <c r="S17" s="53" t="s">
        <v>117</v>
      </c>
    </row>
    <row r="18" spans="2:19">
      <c r="B18" s="5" t="s">
        <v>79</v>
      </c>
      <c r="C18" s="21">
        <f>'EHV damage'!A1</f>
        <v>0</v>
      </c>
      <c r="D18" s="21">
        <f>'EHV damage'!AB1</f>
        <v>0</v>
      </c>
      <c r="E18" s="21">
        <f>'EHV damage'!AA1</f>
        <v>0</v>
      </c>
      <c r="F18" s="16" t="e">
        <f t="shared" si="0"/>
        <v>#DIV/0!</v>
      </c>
      <c r="G18" s="16" t="e">
        <f t="shared" si="1"/>
        <v>#DIV/0!</v>
      </c>
      <c r="I18" s="33"/>
      <c r="J18" s="33"/>
    </row>
    <row r="19" spans="2:19">
      <c r="B19" s="5" t="s">
        <v>71</v>
      </c>
      <c r="C19" s="21">
        <f>'HV non-damage'!A1</f>
        <v>0</v>
      </c>
      <c r="D19" s="21">
        <f>'HV non-damage'!AB1</f>
        <v>0</v>
      </c>
      <c r="E19" s="21">
        <f>'HV non-damage'!AA1</f>
        <v>0</v>
      </c>
      <c r="F19" s="16" t="e">
        <f>D19*100/$C$6</f>
        <v>#DIV/0!</v>
      </c>
      <c r="G19" s="16" t="e">
        <f>E19/$C$6</f>
        <v>#DIV/0!</v>
      </c>
      <c r="I19" s="33"/>
      <c r="J19" s="33"/>
    </row>
    <row r="20" spans="2:19">
      <c r="B20" s="5" t="s">
        <v>80</v>
      </c>
      <c r="C20" s="21">
        <f>'HV damage'!A1</f>
        <v>0</v>
      </c>
      <c r="D20" s="21">
        <f>'HV damage'!AB1</f>
        <v>0</v>
      </c>
      <c r="E20" s="21">
        <f>'HV damage'!AA1</f>
        <v>0</v>
      </c>
      <c r="F20" s="16" t="e">
        <f t="shared" si="0"/>
        <v>#DIV/0!</v>
      </c>
      <c r="G20" s="16" t="e">
        <f t="shared" si="1"/>
        <v>#DIV/0!</v>
      </c>
      <c r="I20" s="33"/>
      <c r="J20" s="33"/>
    </row>
    <row r="21" spans="2:19">
      <c r="B21" s="5" t="s">
        <v>72</v>
      </c>
      <c r="C21" s="21">
        <f>'LV non-damage'!A1</f>
        <v>0</v>
      </c>
      <c r="D21" s="21">
        <f>'LV non-damage'!Z1</f>
        <v>0</v>
      </c>
      <c r="E21" s="21">
        <f>'LV non-damage'!Y1</f>
        <v>0</v>
      </c>
      <c r="F21" s="16" t="e">
        <f>D21*100/$C$6</f>
        <v>#DIV/0!</v>
      </c>
      <c r="G21" s="16" t="e">
        <f>E21/$C$6</f>
        <v>#DIV/0!</v>
      </c>
      <c r="I21" s="33"/>
      <c r="J21" s="33"/>
    </row>
    <row r="22" spans="2:19">
      <c r="B22" s="5" t="s">
        <v>73</v>
      </c>
      <c r="C22" s="21">
        <f>'LV Overhead mains damage'!A1</f>
        <v>0</v>
      </c>
      <c r="D22" s="21">
        <f>'LV Overhead mains damage'!Z1</f>
        <v>0</v>
      </c>
      <c r="E22" s="21">
        <f>'LV Overhead mains damage'!Y1</f>
        <v>0</v>
      </c>
      <c r="F22" s="16" t="e">
        <f t="shared" si="0"/>
        <v>#DIV/0!</v>
      </c>
      <c r="G22" s="16" t="e">
        <f t="shared" si="1"/>
        <v>#DIV/0!</v>
      </c>
      <c r="I22" s="33"/>
      <c r="J22" s="33"/>
    </row>
    <row r="23" spans="2:19">
      <c r="B23" s="5" t="s">
        <v>74</v>
      </c>
      <c r="C23" s="21">
        <f>'LV Underground mains damage'!A1</f>
        <v>0</v>
      </c>
      <c r="D23" s="21">
        <f>'LV Underground mains damage'!Z1</f>
        <v>0</v>
      </c>
      <c r="E23" s="21">
        <f>'LV Underground mains damage'!Y1</f>
        <v>0</v>
      </c>
      <c r="F23" s="16" t="e">
        <f t="shared" si="0"/>
        <v>#DIV/0!</v>
      </c>
      <c r="G23" s="16" t="e">
        <f t="shared" si="1"/>
        <v>#DIV/0!</v>
      </c>
      <c r="I23" s="33"/>
      <c r="J23" s="33"/>
    </row>
    <row r="24" spans="2:19">
      <c r="B24" s="51" t="s">
        <v>102</v>
      </c>
      <c r="C24" s="21">
        <f>'LV All other Switchgear P&amp;E'!A1</f>
        <v>0</v>
      </c>
      <c r="D24" s="21">
        <f>'LV All other Switchgear P&amp;E'!Z1</f>
        <v>0</v>
      </c>
      <c r="E24" s="21">
        <f>'LV All other Switchgear P&amp;E'!Y1</f>
        <v>0</v>
      </c>
      <c r="F24" s="16" t="e">
        <f t="shared" si="0"/>
        <v>#DIV/0!</v>
      </c>
      <c r="G24" s="16" t="e">
        <f t="shared" si="1"/>
        <v>#DIV/0!</v>
      </c>
      <c r="J24" s="33"/>
    </row>
    <row r="25" spans="2:19">
      <c r="B25" s="5" t="s">
        <v>103</v>
      </c>
      <c r="C25" s="21">
        <f>'LV services overhead'!A1</f>
        <v>0</v>
      </c>
      <c r="D25" s="21">
        <f>'LV services overhead'!Z1</f>
        <v>0</v>
      </c>
      <c r="E25" s="21">
        <f>'LV services overhead'!Y1</f>
        <v>0</v>
      </c>
      <c r="F25" s="16" t="e">
        <f t="shared" si="0"/>
        <v>#DIV/0!</v>
      </c>
      <c r="G25" s="16" t="e">
        <f t="shared" si="1"/>
        <v>#DIV/0!</v>
      </c>
      <c r="J25" s="33"/>
    </row>
    <row r="26" spans="2:19" ht="13.5" thickBot="1">
      <c r="B26" s="5" t="s">
        <v>104</v>
      </c>
      <c r="C26" s="21">
        <f>'LV services underground'!A1</f>
        <v>0</v>
      </c>
      <c r="D26" s="21">
        <f>'LV services underground'!Z1</f>
        <v>0</v>
      </c>
      <c r="E26" s="21">
        <f>'LV services underground'!Y1</f>
        <v>0</v>
      </c>
      <c r="F26" s="16" t="e">
        <f t="shared" si="0"/>
        <v>#DIV/0!</v>
      </c>
      <c r="G26" s="16" t="e">
        <f t="shared" si="1"/>
        <v>#DIV/0!</v>
      </c>
      <c r="J26" s="33"/>
    </row>
    <row r="27" spans="2:19" ht="13.5" thickBot="1">
      <c r="B27" s="52" t="s">
        <v>17</v>
      </c>
      <c r="C27" s="26">
        <f>SUM(C15:C26)</f>
        <v>0</v>
      </c>
      <c r="D27" s="27">
        <f>SUM(D15:D26)</f>
        <v>0</v>
      </c>
      <c r="E27" s="27">
        <f>SUM(E15:E26)</f>
        <v>0</v>
      </c>
      <c r="F27" s="28" t="e">
        <f>SUM(F15:F26)</f>
        <v>#DIV/0!</v>
      </c>
      <c r="G27" s="29" t="e">
        <f>SUM(G15:G26)</f>
        <v>#DIV/0!</v>
      </c>
      <c r="I27" s="33"/>
      <c r="J27" s="33"/>
    </row>
    <row r="28" spans="2:19">
      <c r="B28" s="37"/>
      <c r="C28" s="37"/>
      <c r="D28" s="2"/>
      <c r="E28" s="2"/>
      <c r="F28" s="2"/>
      <c r="G28" s="2"/>
    </row>
    <row r="29" spans="2:19">
      <c r="B29" s="14"/>
      <c r="C29" s="14"/>
      <c r="D29" s="14"/>
      <c r="E29" s="14"/>
      <c r="F29" s="14"/>
      <c r="G29" s="14"/>
    </row>
    <row r="30" spans="2:19">
      <c r="B30" s="36" t="s">
        <v>18</v>
      </c>
      <c r="C30" s="15"/>
      <c r="D30" s="57" t="s">
        <v>8</v>
      </c>
      <c r="E30" s="58"/>
      <c r="F30" s="57" t="s">
        <v>9</v>
      </c>
      <c r="G30" s="58"/>
    </row>
    <row r="31" spans="2:19">
      <c r="B31" s="59"/>
      <c r="C31" s="10"/>
      <c r="D31" s="57" t="s">
        <v>10</v>
      </c>
      <c r="E31" s="58"/>
      <c r="F31" s="57" t="s">
        <v>11</v>
      </c>
      <c r="G31" s="58"/>
    </row>
    <row r="32" spans="2:19" ht="38.25">
      <c r="B32" s="59"/>
      <c r="C32" s="11" t="s">
        <v>12</v>
      </c>
      <c r="D32" s="11" t="s">
        <v>13</v>
      </c>
      <c r="E32" s="11" t="s">
        <v>14</v>
      </c>
      <c r="F32" s="11" t="s">
        <v>15</v>
      </c>
      <c r="G32" s="11" t="s">
        <v>16</v>
      </c>
    </row>
    <row r="33" spans="2:10">
      <c r="B33" s="5" t="s">
        <v>19</v>
      </c>
      <c r="C33" s="21">
        <f>'Planned EHV'!A1</f>
        <v>0</v>
      </c>
      <c r="D33" s="21">
        <f>'Planned EHV'!M1</f>
        <v>0</v>
      </c>
      <c r="E33" s="21">
        <f>'Planned EHV'!L1</f>
        <v>0</v>
      </c>
      <c r="F33" s="16" t="e">
        <f>D33*100/$C$6</f>
        <v>#DIV/0!</v>
      </c>
      <c r="G33" s="16" t="e">
        <f>E33/$C$6</f>
        <v>#DIV/0!</v>
      </c>
      <c r="I33" s="33"/>
      <c r="J33" s="33"/>
    </row>
    <row r="34" spans="2:10">
      <c r="B34" s="5" t="s">
        <v>20</v>
      </c>
      <c r="C34" s="17"/>
      <c r="D34" s="17"/>
      <c r="E34" s="17"/>
      <c r="F34" s="12"/>
      <c r="G34" s="12"/>
      <c r="I34" s="33"/>
      <c r="J34" s="33"/>
    </row>
    <row r="35" spans="2:10">
      <c r="B35" s="6" t="s">
        <v>75</v>
      </c>
      <c r="C35" s="21">
        <f ca="1">'Planned HV pole mounted or oh'!R3</f>
        <v>0</v>
      </c>
      <c r="D35" s="21">
        <f ca="1">'Planned HV pole mounted or oh'!S3</f>
        <v>0</v>
      </c>
      <c r="E35" s="21">
        <f ca="1">'Planned HV pole mounted or oh'!T3</f>
        <v>0</v>
      </c>
      <c r="F35" s="16" t="e">
        <f t="shared" ref="F35:F40" ca="1" si="2">D35*100/$C$6</f>
        <v>#DIV/0!</v>
      </c>
      <c r="G35" s="16" t="e">
        <f t="shared" ref="G35:G40" ca="1" si="3">E35/$C$6</f>
        <v>#DIV/0!</v>
      </c>
      <c r="I35" s="33"/>
      <c r="J35" s="33"/>
    </row>
    <row r="36" spans="2:10">
      <c r="B36" s="6" t="s">
        <v>76</v>
      </c>
      <c r="C36" s="21">
        <f ca="1">'Planned HV pole mounted or oh'!R4</f>
        <v>0</v>
      </c>
      <c r="D36" s="21">
        <f ca="1">'Planned HV pole mounted or oh'!S4</f>
        <v>0</v>
      </c>
      <c r="E36" s="21">
        <f ca="1">'Planned HV pole mounted or oh'!T4</f>
        <v>0</v>
      </c>
      <c r="F36" s="16" t="e">
        <f t="shared" ca="1" si="2"/>
        <v>#DIV/0!</v>
      </c>
      <c r="G36" s="16" t="e">
        <f t="shared" ca="1" si="3"/>
        <v>#DIV/0!</v>
      </c>
      <c r="I36" s="33"/>
      <c r="J36" s="33"/>
    </row>
    <row r="37" spans="2:10">
      <c r="B37" s="6" t="s">
        <v>77</v>
      </c>
      <c r="C37" s="21">
        <f ca="1">'Planned HV pole mounted or oh'!R5</f>
        <v>0</v>
      </c>
      <c r="D37" s="21">
        <f ca="1">'Planned HV pole mounted or oh'!S5</f>
        <v>0</v>
      </c>
      <c r="E37" s="21">
        <f ca="1">'Planned HV pole mounted or oh'!T5</f>
        <v>0</v>
      </c>
      <c r="F37" s="16" t="e">
        <f t="shared" ca="1" si="2"/>
        <v>#DIV/0!</v>
      </c>
      <c r="G37" s="16" t="e">
        <f t="shared" ca="1" si="3"/>
        <v>#DIV/0!</v>
      </c>
      <c r="I37" s="33"/>
      <c r="J37" s="33"/>
    </row>
    <row r="38" spans="2:10">
      <c r="B38" s="6" t="s">
        <v>78</v>
      </c>
      <c r="C38" s="21">
        <f ca="1">'Planned HV pole mounted or oh'!R6</f>
        <v>0</v>
      </c>
      <c r="D38" s="21">
        <f ca="1">'Planned HV pole mounted or oh'!S6</f>
        <v>0</v>
      </c>
      <c r="E38" s="21">
        <f ca="1">'Planned HV pole mounted or oh'!T6</f>
        <v>0</v>
      </c>
      <c r="F38" s="16" t="e">
        <f t="shared" ca="1" si="2"/>
        <v>#DIV/0!</v>
      </c>
      <c r="G38" s="16" t="e">
        <f t="shared" ca="1" si="3"/>
        <v>#DIV/0!</v>
      </c>
      <c r="I38" s="33"/>
      <c r="J38" s="33"/>
    </row>
    <row r="39" spans="2:10">
      <c r="B39" s="6" t="s">
        <v>81</v>
      </c>
      <c r="C39" s="21">
        <f ca="1">'Planned HV pole mounted or oh'!R7</f>
        <v>0</v>
      </c>
      <c r="D39" s="21">
        <f ca="1">'Planned HV pole mounted or oh'!S7</f>
        <v>0</v>
      </c>
      <c r="E39" s="21">
        <f ca="1">'Planned HV pole mounted or oh'!T7</f>
        <v>0</v>
      </c>
      <c r="F39" s="16" t="e">
        <f t="shared" ca="1" si="2"/>
        <v>#DIV/0!</v>
      </c>
      <c r="G39" s="16" t="e">
        <f t="shared" ca="1" si="3"/>
        <v>#DIV/0!</v>
      </c>
      <c r="I39" s="33"/>
      <c r="J39" s="33"/>
    </row>
    <row r="40" spans="2:10">
      <c r="B40" s="6" t="s">
        <v>82</v>
      </c>
      <c r="C40" s="21">
        <f ca="1">'Planned HV pole mounted or oh'!R8</f>
        <v>0</v>
      </c>
      <c r="D40" s="21">
        <f ca="1">'Planned HV pole mounted or oh'!S8</f>
        <v>0</v>
      </c>
      <c r="E40" s="21">
        <f ca="1">'Planned HV pole mounted or oh'!T8</f>
        <v>0</v>
      </c>
      <c r="F40" s="16" t="e">
        <f t="shared" ca="1" si="2"/>
        <v>#DIV/0!</v>
      </c>
      <c r="G40" s="16" t="e">
        <f t="shared" ca="1" si="3"/>
        <v>#DIV/0!</v>
      </c>
      <c r="I40" s="33"/>
      <c r="J40" s="33"/>
    </row>
    <row r="41" spans="2:10">
      <c r="B41" s="5" t="s">
        <v>21</v>
      </c>
      <c r="C41" s="17"/>
      <c r="D41" s="17"/>
      <c r="E41" s="17"/>
      <c r="F41" s="12"/>
      <c r="G41" s="12"/>
      <c r="I41" s="33"/>
      <c r="J41" s="33"/>
    </row>
    <row r="42" spans="2:10">
      <c r="B42" s="6" t="s">
        <v>75</v>
      </c>
      <c r="C42" s="21">
        <f ca="1">'Planned HV ground mtd or ug'!R3</f>
        <v>0</v>
      </c>
      <c r="D42" s="21">
        <f ca="1">'Planned HV ground mtd or ug'!S3</f>
        <v>0</v>
      </c>
      <c r="E42" s="21">
        <f ca="1">'Planned HV ground mtd or ug'!T3</f>
        <v>0</v>
      </c>
      <c r="F42" s="16" t="e">
        <f t="shared" ref="F42:F47" ca="1" si="4">D42*100/$C$6</f>
        <v>#DIV/0!</v>
      </c>
      <c r="G42" s="16" t="e">
        <f t="shared" ref="G42:G47" ca="1" si="5">E42/$C$6</f>
        <v>#DIV/0!</v>
      </c>
      <c r="I42" s="33"/>
      <c r="J42" s="33"/>
    </row>
    <row r="43" spans="2:10">
      <c r="B43" s="6" t="s">
        <v>76</v>
      </c>
      <c r="C43" s="21">
        <f ca="1">'Planned HV ground mtd or ug'!R4</f>
        <v>0</v>
      </c>
      <c r="D43" s="21">
        <f ca="1">'Planned HV ground mtd or ug'!S4</f>
        <v>0</v>
      </c>
      <c r="E43" s="21">
        <f ca="1">'Planned HV ground mtd or ug'!T4</f>
        <v>0</v>
      </c>
      <c r="F43" s="16" t="e">
        <f t="shared" ca="1" si="4"/>
        <v>#DIV/0!</v>
      </c>
      <c r="G43" s="16" t="e">
        <f t="shared" ca="1" si="5"/>
        <v>#DIV/0!</v>
      </c>
      <c r="I43" s="33"/>
      <c r="J43" s="33"/>
    </row>
    <row r="44" spans="2:10">
      <c r="B44" s="6" t="s">
        <v>77</v>
      </c>
      <c r="C44" s="21">
        <f ca="1">'Planned HV ground mtd or ug'!R5</f>
        <v>0</v>
      </c>
      <c r="D44" s="21">
        <f ca="1">'Planned HV ground mtd or ug'!S5</f>
        <v>0</v>
      </c>
      <c r="E44" s="21">
        <f ca="1">'Planned HV ground mtd or ug'!T5</f>
        <v>0</v>
      </c>
      <c r="F44" s="16" t="e">
        <f t="shared" ca="1" si="4"/>
        <v>#DIV/0!</v>
      </c>
      <c r="G44" s="16" t="e">
        <f t="shared" ca="1" si="5"/>
        <v>#DIV/0!</v>
      </c>
      <c r="I44" s="33"/>
      <c r="J44" s="33"/>
    </row>
    <row r="45" spans="2:10">
      <c r="B45" s="6" t="s">
        <v>78</v>
      </c>
      <c r="C45" s="21">
        <f ca="1">'Planned HV ground mtd or ug'!R6</f>
        <v>0</v>
      </c>
      <c r="D45" s="21">
        <f ca="1">'Planned HV ground mtd or ug'!S6</f>
        <v>0</v>
      </c>
      <c r="E45" s="21">
        <f ca="1">'Planned HV ground mtd or ug'!T6</f>
        <v>0</v>
      </c>
      <c r="F45" s="16" t="e">
        <f t="shared" ca="1" si="4"/>
        <v>#DIV/0!</v>
      </c>
      <c r="G45" s="16" t="e">
        <f t="shared" ca="1" si="5"/>
        <v>#DIV/0!</v>
      </c>
      <c r="I45" s="33"/>
      <c r="J45" s="33"/>
    </row>
    <row r="46" spans="2:10">
      <c r="B46" s="6" t="s">
        <v>81</v>
      </c>
      <c r="C46" s="21">
        <f ca="1">'Planned HV ground mtd or ug'!R7</f>
        <v>0</v>
      </c>
      <c r="D46" s="21">
        <f ca="1">'Planned HV ground mtd or ug'!S7</f>
        <v>0</v>
      </c>
      <c r="E46" s="21">
        <f ca="1">'Planned HV ground mtd or ug'!T7</f>
        <v>0</v>
      </c>
      <c r="F46" s="16" t="e">
        <f t="shared" ca="1" si="4"/>
        <v>#DIV/0!</v>
      </c>
      <c r="G46" s="16" t="e">
        <f t="shared" ca="1" si="5"/>
        <v>#DIV/0!</v>
      </c>
      <c r="I46" s="33"/>
      <c r="J46" s="33"/>
    </row>
    <row r="47" spans="2:10">
      <c r="B47" s="6" t="s">
        <v>82</v>
      </c>
      <c r="C47" s="21">
        <f ca="1">'Planned HV ground mtd or ug'!R8</f>
        <v>0</v>
      </c>
      <c r="D47" s="21">
        <f ca="1">'Planned HV ground mtd or ug'!S8</f>
        <v>0</v>
      </c>
      <c r="E47" s="21">
        <f ca="1">'Planned HV ground mtd or ug'!T8</f>
        <v>0</v>
      </c>
      <c r="F47" s="16" t="e">
        <f t="shared" ca="1" si="4"/>
        <v>#DIV/0!</v>
      </c>
      <c r="G47" s="16" t="e">
        <f t="shared" ca="1" si="5"/>
        <v>#DIV/0!</v>
      </c>
      <c r="I47" s="33"/>
      <c r="J47" s="33"/>
    </row>
    <row r="48" spans="2:10">
      <c r="B48" s="5" t="s">
        <v>22</v>
      </c>
      <c r="C48" s="17"/>
      <c r="D48" s="17"/>
      <c r="E48" s="17"/>
      <c r="F48" s="12"/>
      <c r="G48" s="12"/>
      <c r="I48" s="33"/>
      <c r="J48" s="33"/>
    </row>
    <row r="49" spans="2:10">
      <c r="B49" s="6" t="s">
        <v>75</v>
      </c>
      <c r="C49" s="21">
        <f ca="1">'Planned LV pole mtd or oh'!R3</f>
        <v>0</v>
      </c>
      <c r="D49" s="21">
        <f ca="1">'Planned LV pole mtd or oh'!S3</f>
        <v>0</v>
      </c>
      <c r="E49" s="21">
        <f ca="1">'Planned LV pole mtd or oh'!T3</f>
        <v>0</v>
      </c>
      <c r="F49" s="16" t="e">
        <f t="shared" ref="F49:F54" ca="1" si="6">D49*100/$C$6</f>
        <v>#DIV/0!</v>
      </c>
      <c r="G49" s="16" t="e">
        <f t="shared" ref="G49:G54" ca="1" si="7">E49/$C$6</f>
        <v>#DIV/0!</v>
      </c>
      <c r="I49" s="33"/>
      <c r="J49" s="33"/>
    </row>
    <row r="50" spans="2:10">
      <c r="B50" s="6" t="s">
        <v>76</v>
      </c>
      <c r="C50" s="21">
        <f ca="1">'Planned LV pole mtd or oh'!R4</f>
        <v>0</v>
      </c>
      <c r="D50" s="21">
        <f ca="1">'Planned LV pole mtd or oh'!S4</f>
        <v>0</v>
      </c>
      <c r="E50" s="21">
        <f ca="1">'Planned LV pole mtd or oh'!T4</f>
        <v>0</v>
      </c>
      <c r="F50" s="16" t="e">
        <f t="shared" ca="1" si="6"/>
        <v>#DIV/0!</v>
      </c>
      <c r="G50" s="16" t="e">
        <f t="shared" ca="1" si="7"/>
        <v>#DIV/0!</v>
      </c>
      <c r="I50" s="33"/>
      <c r="J50" s="33"/>
    </row>
    <row r="51" spans="2:10">
      <c r="B51" s="6" t="s">
        <v>77</v>
      </c>
      <c r="C51" s="21">
        <f ca="1">'Planned LV pole mtd or oh'!R5</f>
        <v>0</v>
      </c>
      <c r="D51" s="21">
        <f ca="1">'Planned LV pole mtd or oh'!S5</f>
        <v>0</v>
      </c>
      <c r="E51" s="21">
        <f ca="1">'Planned LV pole mtd or oh'!T5</f>
        <v>0</v>
      </c>
      <c r="F51" s="16" t="e">
        <f t="shared" ca="1" si="6"/>
        <v>#DIV/0!</v>
      </c>
      <c r="G51" s="16" t="e">
        <f t="shared" ca="1" si="7"/>
        <v>#DIV/0!</v>
      </c>
      <c r="I51" s="33"/>
      <c r="J51" s="33"/>
    </row>
    <row r="52" spans="2:10">
      <c r="B52" s="6" t="s">
        <v>78</v>
      </c>
      <c r="C52" s="21">
        <f ca="1">'Planned LV pole mtd or oh'!R6</f>
        <v>0</v>
      </c>
      <c r="D52" s="21">
        <f ca="1">'Planned LV pole mtd or oh'!S6</f>
        <v>0</v>
      </c>
      <c r="E52" s="21">
        <f ca="1">'Planned LV pole mtd or oh'!T6</f>
        <v>0</v>
      </c>
      <c r="F52" s="16" t="e">
        <f t="shared" ca="1" si="6"/>
        <v>#DIV/0!</v>
      </c>
      <c r="G52" s="16" t="e">
        <f t="shared" ca="1" si="7"/>
        <v>#DIV/0!</v>
      </c>
      <c r="I52" s="33"/>
      <c r="J52" s="33"/>
    </row>
    <row r="53" spans="2:10">
      <c r="B53" s="6" t="s">
        <v>81</v>
      </c>
      <c r="C53" s="21">
        <f ca="1">'Planned LV pole mtd or oh'!R7</f>
        <v>0</v>
      </c>
      <c r="D53" s="21">
        <f ca="1">'Planned LV pole mtd or oh'!S7</f>
        <v>0</v>
      </c>
      <c r="E53" s="21">
        <f ca="1">'Planned LV pole mtd or oh'!T7</f>
        <v>0</v>
      </c>
      <c r="F53" s="16" t="e">
        <f t="shared" ca="1" si="6"/>
        <v>#DIV/0!</v>
      </c>
      <c r="G53" s="16" t="e">
        <f t="shared" ca="1" si="7"/>
        <v>#DIV/0!</v>
      </c>
      <c r="I53" s="33"/>
      <c r="J53" s="33"/>
    </row>
    <row r="54" spans="2:10">
      <c r="B54" s="6" t="s">
        <v>82</v>
      </c>
      <c r="C54" s="21">
        <f ca="1">'Planned LV pole mtd or oh'!R8</f>
        <v>0</v>
      </c>
      <c r="D54" s="21">
        <f ca="1">'Planned LV pole mtd or oh'!S8</f>
        <v>0</v>
      </c>
      <c r="E54" s="21">
        <f ca="1">'Planned LV pole mtd or oh'!T8</f>
        <v>0</v>
      </c>
      <c r="F54" s="16" t="e">
        <f t="shared" ca="1" si="6"/>
        <v>#DIV/0!</v>
      </c>
      <c r="G54" s="16" t="e">
        <f t="shared" ca="1" si="7"/>
        <v>#DIV/0!</v>
      </c>
      <c r="I54" s="33"/>
      <c r="J54" s="33"/>
    </row>
    <row r="55" spans="2:10">
      <c r="B55" s="5" t="s">
        <v>23</v>
      </c>
      <c r="C55" s="17"/>
      <c r="D55" s="17"/>
      <c r="E55" s="17"/>
      <c r="F55" s="12"/>
      <c r="G55" s="12"/>
      <c r="I55" s="33"/>
      <c r="J55" s="33"/>
    </row>
    <row r="56" spans="2:10">
      <c r="B56" s="6" t="s">
        <v>75</v>
      </c>
      <c r="C56" s="21">
        <f ca="1">'Planned LV ground mtd or ug'!R3</f>
        <v>0</v>
      </c>
      <c r="D56" s="21">
        <f ca="1">'Planned LV ground mtd or ug'!S3</f>
        <v>0</v>
      </c>
      <c r="E56" s="21">
        <f ca="1">'Planned LV ground mtd or ug'!T3</f>
        <v>0</v>
      </c>
      <c r="F56" s="16" t="e">
        <f t="shared" ref="F56:F61" ca="1" si="8">D56*100/$C$6</f>
        <v>#DIV/0!</v>
      </c>
      <c r="G56" s="16" t="e">
        <f t="shared" ref="G56:G61" ca="1" si="9">E56/$C$6</f>
        <v>#DIV/0!</v>
      </c>
      <c r="I56" s="33"/>
      <c r="J56" s="33"/>
    </row>
    <row r="57" spans="2:10">
      <c r="B57" s="6" t="s">
        <v>76</v>
      </c>
      <c r="C57" s="21">
        <f ca="1">'Planned LV ground mtd or ug'!R4</f>
        <v>0</v>
      </c>
      <c r="D57" s="21">
        <f ca="1">'Planned LV ground mtd or ug'!S4</f>
        <v>0</v>
      </c>
      <c r="E57" s="21">
        <f ca="1">'Planned LV ground mtd or ug'!T4</f>
        <v>0</v>
      </c>
      <c r="F57" s="16" t="e">
        <f t="shared" ca="1" si="8"/>
        <v>#DIV/0!</v>
      </c>
      <c r="G57" s="16" t="e">
        <f t="shared" ca="1" si="9"/>
        <v>#DIV/0!</v>
      </c>
      <c r="I57" s="33"/>
      <c r="J57" s="33"/>
    </row>
    <row r="58" spans="2:10">
      <c r="B58" s="6" t="s">
        <v>77</v>
      </c>
      <c r="C58" s="21">
        <f ca="1">'Planned LV ground mtd or ug'!R5</f>
        <v>0</v>
      </c>
      <c r="D58" s="21">
        <f ca="1">'Planned LV ground mtd or ug'!S5</f>
        <v>0</v>
      </c>
      <c r="E58" s="21">
        <f ca="1">'Planned LV ground mtd or ug'!T5</f>
        <v>0</v>
      </c>
      <c r="F58" s="16" t="e">
        <f t="shared" ca="1" si="8"/>
        <v>#DIV/0!</v>
      </c>
      <c r="G58" s="16" t="e">
        <f t="shared" ca="1" si="9"/>
        <v>#DIV/0!</v>
      </c>
      <c r="I58" s="33"/>
      <c r="J58" s="33"/>
    </row>
    <row r="59" spans="2:10">
      <c r="B59" s="6" t="s">
        <v>78</v>
      </c>
      <c r="C59" s="21">
        <f ca="1">'Planned LV ground mtd or ug'!R6</f>
        <v>0</v>
      </c>
      <c r="D59" s="21">
        <f ca="1">'Planned LV ground mtd or ug'!S6</f>
        <v>0</v>
      </c>
      <c r="E59" s="21">
        <f ca="1">'Planned LV ground mtd or ug'!T6</f>
        <v>0</v>
      </c>
      <c r="F59" s="16" t="e">
        <f t="shared" ca="1" si="8"/>
        <v>#DIV/0!</v>
      </c>
      <c r="G59" s="16" t="e">
        <f t="shared" ca="1" si="9"/>
        <v>#DIV/0!</v>
      </c>
      <c r="I59" s="33"/>
      <c r="J59" s="33"/>
    </row>
    <row r="60" spans="2:10">
      <c r="B60" s="6" t="s">
        <v>81</v>
      </c>
      <c r="C60" s="21">
        <f ca="1">'Planned LV ground mtd or ug'!R7</f>
        <v>0</v>
      </c>
      <c r="D60" s="21">
        <f ca="1">'Planned LV ground mtd or ug'!S7</f>
        <v>0</v>
      </c>
      <c r="E60" s="21">
        <f ca="1">'Planned LV ground mtd or ug'!T7</f>
        <v>0</v>
      </c>
      <c r="F60" s="16" t="e">
        <f t="shared" ca="1" si="8"/>
        <v>#DIV/0!</v>
      </c>
      <c r="G60" s="16" t="e">
        <f t="shared" ca="1" si="9"/>
        <v>#DIV/0!</v>
      </c>
      <c r="I60" s="33"/>
      <c r="J60" s="33"/>
    </row>
    <row r="61" spans="2:10" ht="13.5" thickBot="1">
      <c r="B61" s="6" t="s">
        <v>82</v>
      </c>
      <c r="C61" s="21">
        <f ca="1">'Planned LV ground mtd or ug'!R8</f>
        <v>0</v>
      </c>
      <c r="D61" s="21">
        <f ca="1">'Planned LV ground mtd or ug'!S8</f>
        <v>0</v>
      </c>
      <c r="E61" s="21">
        <f ca="1">'Planned LV ground mtd or ug'!T8</f>
        <v>0</v>
      </c>
      <c r="F61" s="16" t="e">
        <f t="shared" ca="1" si="8"/>
        <v>#DIV/0!</v>
      </c>
      <c r="G61" s="16" t="e">
        <f t="shared" ca="1" si="9"/>
        <v>#DIV/0!</v>
      </c>
      <c r="I61" s="33"/>
      <c r="J61" s="33"/>
    </row>
    <row r="62" spans="2:10" ht="13.5" thickBot="1">
      <c r="B62" s="52" t="s">
        <v>24</v>
      </c>
      <c r="C62" s="26">
        <f ca="1">SUM(C33:C61)</f>
        <v>0</v>
      </c>
      <c r="D62" s="27">
        <f ca="1">SUM(D33:D61)</f>
        <v>0</v>
      </c>
      <c r="E62" s="27">
        <f ca="1">SUM(E33:E61)</f>
        <v>0</v>
      </c>
      <c r="F62" s="28" t="e">
        <f>SUM(F33:F61)</f>
        <v>#DIV/0!</v>
      </c>
      <c r="G62" s="29" t="e">
        <f>SUM(G33:G61)</f>
        <v>#DIV/0!</v>
      </c>
      <c r="I62" s="33"/>
      <c r="J62" s="33"/>
    </row>
    <row r="63" spans="2:10">
      <c r="B63" s="2"/>
      <c r="C63" s="2"/>
      <c r="D63" s="2"/>
      <c r="E63" s="2"/>
      <c r="F63" s="38"/>
      <c r="G63" s="38"/>
    </row>
    <row r="64" spans="2:10">
      <c r="B64" s="36" t="s">
        <v>25</v>
      </c>
      <c r="C64" s="2"/>
      <c r="D64" s="2"/>
      <c r="E64" s="2"/>
      <c r="F64" s="38"/>
      <c r="G64" s="38"/>
    </row>
    <row r="65" spans="2:10">
      <c r="B65" s="59"/>
      <c r="C65" s="10"/>
      <c r="D65" s="60" t="s">
        <v>10</v>
      </c>
      <c r="E65" s="60"/>
      <c r="F65" s="61" t="s">
        <v>11</v>
      </c>
      <c r="G65" s="61"/>
    </row>
    <row r="66" spans="2:10" ht="38.25">
      <c r="B66" s="59"/>
      <c r="C66" s="11" t="s">
        <v>12</v>
      </c>
      <c r="D66" s="11" t="s">
        <v>13</v>
      </c>
      <c r="E66" s="11" t="s">
        <v>14</v>
      </c>
      <c r="F66" s="11" t="s">
        <v>15</v>
      </c>
      <c r="G66" s="11" t="s">
        <v>16</v>
      </c>
    </row>
    <row r="67" spans="2:10">
      <c r="B67" s="5" t="s">
        <v>53</v>
      </c>
      <c r="C67" s="21">
        <f>'NGET or transmission co'!A1</f>
        <v>0</v>
      </c>
      <c r="D67" s="21">
        <f>'NGET or transmission co'!S1</f>
        <v>0</v>
      </c>
      <c r="E67" s="21">
        <f>'NGET or transmission co'!R1</f>
        <v>0</v>
      </c>
      <c r="F67" s="16" t="e">
        <f>D67*100/$C$6</f>
        <v>#DIV/0!</v>
      </c>
      <c r="G67" s="16" t="e">
        <f>E67/$C$6</f>
        <v>#DIV/0!</v>
      </c>
      <c r="I67" s="33"/>
      <c r="J67" s="33"/>
    </row>
    <row r="68" spans="2:10">
      <c r="B68" s="5" t="s">
        <v>26</v>
      </c>
      <c r="C68" s="21">
        <f>'Other DNO or connected syst'!A1</f>
        <v>0</v>
      </c>
      <c r="D68" s="21">
        <f>'Other DNO or connected syst'!AA1</f>
        <v>0</v>
      </c>
      <c r="E68" s="21">
        <f>'Other DNO or connected syst'!Z1</f>
        <v>0</v>
      </c>
      <c r="F68" s="16" t="e">
        <f>D68*100/$C$6</f>
        <v>#DIV/0!</v>
      </c>
      <c r="G68" s="16" t="e">
        <f>E68/$C$6</f>
        <v>#DIV/0!</v>
      </c>
      <c r="I68" s="33"/>
      <c r="J68" s="33"/>
    </row>
    <row r="69" spans="2:10">
      <c r="B69" s="5" t="s">
        <v>27</v>
      </c>
      <c r="C69" s="21">
        <f>'Embedded Generator'!A1</f>
        <v>0</v>
      </c>
      <c r="D69" s="21">
        <f>'Embedded Generator'!AA1</f>
        <v>0</v>
      </c>
      <c r="E69" s="21">
        <f>'Embedded Generator'!Z1</f>
        <v>0</v>
      </c>
      <c r="F69" s="16" t="e">
        <f>D69*100/$C$6</f>
        <v>#DIV/0!</v>
      </c>
      <c r="G69" s="16" t="e">
        <f>E69/$C$6</f>
        <v>#DIV/0!</v>
      </c>
      <c r="I69" s="33"/>
      <c r="J69" s="33"/>
    </row>
    <row r="70" spans="2:10">
      <c r="B70" s="2"/>
      <c r="C70" s="2"/>
      <c r="D70" s="2"/>
      <c r="E70" s="2"/>
      <c r="F70" s="38"/>
      <c r="G70" s="38"/>
    </row>
    <row r="71" spans="2:10">
      <c r="B71" s="39" t="s">
        <v>28</v>
      </c>
      <c r="D71" s="57" t="s">
        <v>8</v>
      </c>
      <c r="E71" s="58"/>
      <c r="F71" s="57" t="s">
        <v>9</v>
      </c>
      <c r="G71" s="58"/>
    </row>
    <row r="72" spans="2:10" ht="12.75" customHeight="1">
      <c r="B72" s="7"/>
      <c r="C72" s="19"/>
      <c r="D72" s="57" t="s">
        <v>10</v>
      </c>
      <c r="E72" s="58"/>
      <c r="F72" s="57" t="s">
        <v>11</v>
      </c>
      <c r="G72" s="58"/>
    </row>
    <row r="73" spans="2:10" ht="38.25">
      <c r="B73" s="7"/>
      <c r="C73" s="11" t="s">
        <v>12</v>
      </c>
      <c r="D73" s="11" t="s">
        <v>13</v>
      </c>
      <c r="E73" s="11" t="s">
        <v>14</v>
      </c>
      <c r="F73" s="32" t="s">
        <v>15</v>
      </c>
      <c r="G73" s="32" t="s">
        <v>16</v>
      </c>
    </row>
    <row r="74" spans="2:10">
      <c r="B74" s="5" t="s">
        <v>29</v>
      </c>
      <c r="C74" s="22">
        <f>C27</f>
        <v>0</v>
      </c>
      <c r="D74" s="22">
        <f>D27</f>
        <v>0</v>
      </c>
      <c r="E74" s="22">
        <f>E27</f>
        <v>0</v>
      </c>
      <c r="F74" s="16" t="e">
        <f>D74*100/$C$6</f>
        <v>#DIV/0!</v>
      </c>
      <c r="G74" s="16" t="e">
        <f>E74/$C$6</f>
        <v>#DIV/0!</v>
      </c>
    </row>
    <row r="75" spans="2:10">
      <c r="B75" s="5" t="s">
        <v>30</v>
      </c>
      <c r="C75" s="22">
        <f ca="1">C62</f>
        <v>0</v>
      </c>
      <c r="D75" s="22">
        <f ca="1">D62</f>
        <v>0</v>
      </c>
      <c r="E75" s="22">
        <f ca="1">E62</f>
        <v>0</v>
      </c>
      <c r="F75" s="16" t="e">
        <f ca="1">D75*100/$C$6</f>
        <v>#DIV/0!</v>
      </c>
      <c r="G75" s="16" t="e">
        <f ca="1">E75/$C$6</f>
        <v>#DIV/0!</v>
      </c>
    </row>
    <row r="76" spans="2:10">
      <c r="B76" s="5" t="s">
        <v>53</v>
      </c>
      <c r="C76" s="22">
        <f>C67</f>
        <v>0</v>
      </c>
      <c r="D76" s="22">
        <f t="shared" ref="D76:E78" si="10">D67</f>
        <v>0</v>
      </c>
      <c r="E76" s="22">
        <f t="shared" si="10"/>
        <v>0</v>
      </c>
      <c r="F76" s="16" t="e">
        <f>D76*100/$C$6</f>
        <v>#DIV/0!</v>
      </c>
      <c r="G76" s="16" t="e">
        <f>E76/$C$6</f>
        <v>#DIV/0!</v>
      </c>
    </row>
    <row r="77" spans="2:10">
      <c r="B77" s="5" t="s">
        <v>26</v>
      </c>
      <c r="C77" s="22">
        <f>C68</f>
        <v>0</v>
      </c>
      <c r="D77" s="22">
        <f t="shared" si="10"/>
        <v>0</v>
      </c>
      <c r="E77" s="22">
        <f t="shared" si="10"/>
        <v>0</v>
      </c>
      <c r="F77" s="16" t="e">
        <f>D77*100/$C$6</f>
        <v>#DIV/0!</v>
      </c>
      <c r="G77" s="16" t="e">
        <f>E77/$C$6</f>
        <v>#DIV/0!</v>
      </c>
    </row>
    <row r="78" spans="2:10" ht="13.5" thickBot="1">
      <c r="B78" s="30" t="s">
        <v>27</v>
      </c>
      <c r="C78" s="24">
        <f>C69</f>
        <v>0</v>
      </c>
      <c r="D78" s="24">
        <f t="shared" si="10"/>
        <v>0</v>
      </c>
      <c r="E78" s="24">
        <f t="shared" si="10"/>
        <v>0</v>
      </c>
      <c r="F78" s="25" t="e">
        <f>D78*100/$C$6</f>
        <v>#DIV/0!</v>
      </c>
      <c r="G78" s="25" t="e">
        <f>E78/$C$6</f>
        <v>#DIV/0!</v>
      </c>
    </row>
    <row r="79" spans="2:10" ht="13.5" thickBot="1">
      <c r="B79" s="52" t="s">
        <v>17</v>
      </c>
      <c r="C79" s="26">
        <f ca="1">SUM(C74:C78)</f>
        <v>0</v>
      </c>
      <c r="D79" s="27">
        <f ca="1">SUM(D74:D78)</f>
        <v>0</v>
      </c>
      <c r="E79" s="27">
        <f ca="1">SUM(E74:E78)</f>
        <v>0</v>
      </c>
      <c r="F79" s="28" t="e">
        <f>SUM(F74:F78)</f>
        <v>#DIV/0!</v>
      </c>
      <c r="G79" s="29" t="e">
        <f>SUM(G74:G78)</f>
        <v>#DIV/0!</v>
      </c>
    </row>
    <row r="80" spans="2:10">
      <c r="B80" s="8"/>
      <c r="C80" s="40"/>
      <c r="D80" s="40"/>
      <c r="E80" s="40"/>
      <c r="F80" s="40"/>
    </row>
    <row r="81" spans="2:10">
      <c r="B81" s="5" t="s">
        <v>31</v>
      </c>
      <c r="C81" s="54"/>
      <c r="D81" s="55"/>
      <c r="E81" s="55"/>
      <c r="F81" s="56"/>
    </row>
    <row r="82" spans="2:10">
      <c r="B82" s="8"/>
      <c r="C82" s="40"/>
      <c r="D82" s="40"/>
      <c r="E82" s="40"/>
      <c r="F82" s="40"/>
    </row>
    <row r="83" spans="2:10">
      <c r="B83" s="5" t="s">
        <v>54</v>
      </c>
      <c r="C83" s="22">
        <f>'Embedded Generator'!X1+'Other DNO or connected syst'!X1+'132kV non-damage'!Y1+'132kV damage'!Y1+'EHV non-damage'!Y1+'EHV damage'!Y1+'HV non-damage'!Y1+'HV damage'!Y1+'LV non-damage'!W1+'LV Overhead mains damage'!W1+'LV Underground mains damage'!W1+'LV All other Switchgear P&amp;E'!W1+'LV services overhead'!W1+'LV services underground'!W1</f>
        <v>0</v>
      </c>
      <c r="E83" s="14"/>
      <c r="F83" s="14"/>
      <c r="G83" s="14"/>
      <c r="H83" s="14"/>
      <c r="I83" s="14"/>
      <c r="J83" s="14"/>
    </row>
    <row r="84" spans="2:10">
      <c r="B84" s="5" t="s">
        <v>55</v>
      </c>
      <c r="C84" s="22">
        <f>'Embedded Generator'!Y1+'Other DNO or connected syst'!Y1+'132kV non-damage'!Z1+'132kV damage'!Z1+'EHV non-damage'!Z1+'EHV damage'!Z1+'HV non-damage'!Z1+'HV damage'!Z1+'LV non-damage'!X1+'LV Overhead mains damage'!X1+'LV Underground mains damage'!X1+'LV All other Switchgear P&amp;E'!X1+'LV services overhead'!X1+'LV services underground'!X1</f>
        <v>0</v>
      </c>
      <c r="E84" s="41"/>
    </row>
    <row r="85" spans="2:10">
      <c r="B85" s="5" t="s">
        <v>56</v>
      </c>
      <c r="C85" s="22">
        <f>'Embedded Generator'!P1+'Other DNO or connected syst'!P1+'132kV non-damage'!Q1+'132kV damage'!Q1+'EHV non-damage'!Q1+'EHV damage'!Q1+'HV non-damage'!Q1+'HV damage'!Q1+'LV non-damage'!O1+'LV Overhead mains damage'!O1+'LV Underground mains damage'!O1+'LV All other Switchgear P&amp;E'!O1+'LV services overhead'!O1+'LV services underground'!O1</f>
        <v>0</v>
      </c>
    </row>
    <row r="86" spans="2:10">
      <c r="B86" s="5" t="s">
        <v>58</v>
      </c>
      <c r="C86" s="22">
        <f>'Embedded Generator'!S1+'Other DNO or connected syst'!S1+'132kV non-damage'!T1+'132kV damage'!T1+'EHV non-damage'!T1+'EHV damage'!T1+'HV non-damage'!T1+'HV damage'!T1+'LV non-damage'!R1+'LV Overhead mains damage'!R1+'LV Underground mains damage'!R1+'LV All other Switchgear P&amp;E'!R1+'LV services overhead'!R1+'LV services underground'!R1</f>
        <v>0</v>
      </c>
      <c r="E86" s="14"/>
      <c r="F86" s="14"/>
    </row>
    <row r="87" spans="2:10">
      <c r="B87" s="5" t="s">
        <v>57</v>
      </c>
      <c r="C87" s="22">
        <f>'Embedded Generator'!Q1+'Other DNO or connected syst'!Q1+'132kV non-damage'!R1+'132kV damage'!R1+'EHV non-damage'!R1+'EHV damage'!R1+'HV non-damage'!R1+'HV damage'!R1+'LV non-damage'!P1+'LV Overhead mains damage'!P1+'LV Underground mains damage'!P1+'LV All other Switchgear P&amp;E'!P1+'LV services overhead'!P1+'LV services underground'!P1</f>
        <v>0</v>
      </c>
      <c r="F87" s="34"/>
    </row>
    <row r="88" spans="2:10">
      <c r="B88" s="5" t="s">
        <v>59</v>
      </c>
      <c r="C88" s="22">
        <f>'Embedded Generator'!T1+'Other DNO or connected syst'!T1+'132kV non-damage'!U1+'132kV damage'!U1+'EHV non-damage'!U1+'EHV damage'!U1+'HV non-damage'!U1+'HV damage'!U1+'LV non-damage'!S1+'LV Overhead mains damage'!S1+'LV Underground mains damage'!S1+'LV All other Switchgear P&amp;E'!S1+'LV services overhead'!S1+'LV services underground'!S1</f>
        <v>0</v>
      </c>
      <c r="F88" s="14"/>
    </row>
    <row r="89" spans="2:10">
      <c r="B89" s="5" t="s">
        <v>60</v>
      </c>
      <c r="C89" s="22">
        <f>'Embedded Generator'!R1+'Other DNO or connected syst'!R1+'132kV non-damage'!S1+'132kV damage'!S1+'EHV non-damage'!S1+'EHV damage'!S1+'HV non-damage'!S1+'HV damage'!S1+'LV non-damage'!Q1+'LV Overhead mains damage'!Q1+'LV Underground mains damage'!Q1+'LV All other Switchgear P&amp;E'!Q1+'LV services overhead'!Q1+'LV services underground'!Q1</f>
        <v>0</v>
      </c>
    </row>
    <row r="90" spans="2:10">
      <c r="B90" s="5" t="s">
        <v>61</v>
      </c>
      <c r="C90" s="22">
        <f>'Embedded Generator'!U1+'Other DNO or connected syst'!U1+'132kV non-damage'!V1+'132kV damage'!V1+'EHV non-damage'!V1+'EHV damage'!V1+'HV non-damage'!V1+'HV damage'!V1+'LV non-damage'!T1+'LV Overhead mains damage'!T1+'LV Underground mains damage'!T1+'LV All other Switchgear P&amp;E'!T1+'LV services overhead'!T1+'LV services underground'!T1</f>
        <v>0</v>
      </c>
    </row>
  </sheetData>
  <mergeCells count="17">
    <mergeCell ref="B31:B32"/>
    <mergeCell ref="D31:E31"/>
    <mergeCell ref="F31:G31"/>
    <mergeCell ref="F13:G13"/>
    <mergeCell ref="D13:E13"/>
    <mergeCell ref="D30:E30"/>
    <mergeCell ref="F30:G30"/>
    <mergeCell ref="B65:B66"/>
    <mergeCell ref="D65:E65"/>
    <mergeCell ref="F65:G65"/>
    <mergeCell ref="D71:E71"/>
    <mergeCell ref="F71:G71"/>
    <mergeCell ref="C81:F81"/>
    <mergeCell ref="D12:E12"/>
    <mergeCell ref="F12:G12"/>
    <mergeCell ref="D72:E72"/>
    <mergeCell ref="F72:G72"/>
  </mergeCells>
  <phoneticPr fontId="3" type="noConversion"/>
  <dataValidations count="2">
    <dataValidation type="list" allowBlank="1" showInputMessage="1" showErrorMessage="1" sqref="C4">
      <formula1>$R$4:$R$8</formula1>
    </dataValidation>
    <dataValidation type="list" allowBlank="1" showInputMessage="1" showErrorMessage="1" sqref="C2">
      <formula1>$S$4:$S$17</formula1>
    </dataValidation>
  </dataValidations>
  <pageMargins left="0.75" right="0.75" top="1" bottom="1" header="0.5" footer="0.5"/>
  <pageSetup paperSize="9" scale="50" orientation="portrait" r:id="rId1"/>
  <headerFooter alignWithMargins="0"/>
  <ignoredErrors>
    <ignoredError sqref="C15:E15 C17:E2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B8"/>
  <sheetViews>
    <sheetView zoomScale="70" zoomScaleNormal="70" workbookViewId="0">
      <selection activeCell="J20" sqref="J20"/>
    </sheetView>
  </sheetViews>
  <sheetFormatPr defaultRowHeight="12.75"/>
  <cols>
    <col min="1" max="1" width="2.125" style="42" bestFit="1" customWidth="1"/>
    <col min="2" max="2" width="9.25" style="42" bestFit="1" customWidth="1"/>
    <col min="3" max="3" width="9.625" style="42" bestFit="1" customWidth="1"/>
    <col min="4" max="4" width="6.875" style="42" bestFit="1" customWidth="1"/>
    <col min="5" max="8" width="16.625" style="42" customWidth="1"/>
    <col min="9" max="9" width="18.5" style="42" bestFit="1" customWidth="1"/>
    <col min="10" max="10" width="18.5" style="42" customWidth="1"/>
    <col min="11" max="11" width="15.5" style="42" bestFit="1" customWidth="1"/>
    <col min="12" max="12" width="15.875" style="42" bestFit="1" customWidth="1"/>
    <col min="13" max="16" width="9" style="42"/>
    <col min="17" max="18" width="16.75" style="42" customWidth="1"/>
    <col min="19" max="22" width="18.875" style="42" customWidth="1"/>
    <col min="23" max="24" width="9" style="42"/>
    <col min="25" max="26" width="18.875" style="42" customWidth="1"/>
    <col min="27" max="16384" width="9" style="42"/>
  </cols>
  <sheetData>
    <row r="1" spans="1:28">
      <c r="A1" s="42">
        <f>SUM(A3:A1048576)</f>
        <v>0</v>
      </c>
      <c r="Q1" s="42">
        <f t="shared" ref="Q1:V1" si="0">SUM(Q3:Q1048576)</f>
        <v>0</v>
      </c>
      <c r="R1" s="42">
        <f t="shared" si="0"/>
        <v>0</v>
      </c>
      <c r="S1" s="42">
        <f t="shared" si="0"/>
        <v>0</v>
      </c>
      <c r="T1" s="42">
        <f t="shared" si="0"/>
        <v>0</v>
      </c>
      <c r="U1" s="42">
        <f t="shared" si="0"/>
        <v>0</v>
      </c>
      <c r="V1" s="42">
        <f t="shared" si="0"/>
        <v>0</v>
      </c>
      <c r="Y1" s="42">
        <f>SUM(Y3:Y1048576)</f>
        <v>0</v>
      </c>
      <c r="Z1" s="42">
        <f>SUM(Z3:Z1048576)</f>
        <v>0</v>
      </c>
      <c r="AA1" s="42">
        <f>SUM(AA3:AA1048576)</f>
        <v>0</v>
      </c>
      <c r="AB1" s="42">
        <f>SUM(AB3:AB1048576)</f>
        <v>0</v>
      </c>
    </row>
    <row r="2" spans="1:28" ht="51.75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9" t="s">
        <v>38</v>
      </c>
      <c r="J2" s="45" t="s">
        <v>118</v>
      </c>
      <c r="K2" s="45" t="s">
        <v>45</v>
      </c>
      <c r="L2" s="45" t="s">
        <v>46</v>
      </c>
      <c r="M2" s="47" t="s">
        <v>32</v>
      </c>
      <c r="N2" s="47" t="s">
        <v>33</v>
      </c>
      <c r="O2" s="47" t="s">
        <v>34</v>
      </c>
      <c r="P2" s="50" t="s">
        <v>52</v>
      </c>
      <c r="Q2" s="46" t="s">
        <v>62</v>
      </c>
      <c r="R2" s="46" t="s">
        <v>63</v>
      </c>
      <c r="S2" s="46" t="s">
        <v>64</v>
      </c>
      <c r="T2" s="46" t="s">
        <v>65</v>
      </c>
      <c r="U2" s="46" t="s">
        <v>66</v>
      </c>
      <c r="V2" s="46" t="s">
        <v>67</v>
      </c>
      <c r="W2" s="46" t="s">
        <v>49</v>
      </c>
      <c r="X2" s="46" t="s">
        <v>0</v>
      </c>
      <c r="Y2" s="46" t="s">
        <v>54</v>
      </c>
      <c r="Z2" s="46" t="s">
        <v>55</v>
      </c>
      <c r="AA2" s="46" t="s">
        <v>50</v>
      </c>
      <c r="AB2" s="46" t="s">
        <v>51</v>
      </c>
    </row>
    <row r="3" spans="1:28" ht="13.5" thickTop="1">
      <c r="A3" s="42">
        <f>IF(B3="",0,1)</f>
        <v>0</v>
      </c>
      <c r="E3" s="48"/>
      <c r="F3" s="48"/>
      <c r="K3" s="48"/>
      <c r="L3" s="48"/>
      <c r="Q3" s="42">
        <f>IF(P3=1,IF(W3&gt;=1440,G3,0),0)</f>
        <v>0</v>
      </c>
      <c r="R3" s="42">
        <f>IF(P3=2,IF(W3&gt;=2880,G3,0),0)</f>
        <v>0</v>
      </c>
      <c r="S3" s="42">
        <f>IF(P3=3,IF(W3&gt;=2880,G3,0),0)</f>
        <v>0</v>
      </c>
      <c r="T3" s="42">
        <f>IF(P3=1,IF(W3-X3&gt;=1440,G3,0),0)</f>
        <v>0</v>
      </c>
      <c r="U3" s="42">
        <f>IF(P3=2,IF(W3-X3&gt;=2880,G3,0),0)</f>
        <v>0</v>
      </c>
      <c r="V3" s="42">
        <f>IF(P3=3,IF(W3-X3&gt;=2880,G3,0),0)</f>
        <v>0</v>
      </c>
      <c r="W3" s="42">
        <f>(F3-E3)*24*60</f>
        <v>0</v>
      </c>
      <c r="X3" s="42">
        <f>IF(J3="",0,(L3-K3)*24*60)</f>
        <v>0</v>
      </c>
      <c r="Y3" s="42">
        <f>IF(P3="",IF(W3&gt;=1080,G3,0),0)</f>
        <v>0</v>
      </c>
      <c r="Z3" s="42">
        <f>IF(P3="",IF(W3-X3&gt;=1080,G3,0),0)</f>
        <v>0</v>
      </c>
      <c r="AA3" s="42">
        <f>(W3*G3)-(X3*G3)</f>
        <v>0</v>
      </c>
      <c r="AB3" s="42">
        <f>IF(H3="Y",0,G3)</f>
        <v>0</v>
      </c>
    </row>
    <row r="4" spans="1:28">
      <c r="A4" s="42">
        <f>IF(B4=B3,0,1)</f>
        <v>0</v>
      </c>
      <c r="E4" s="48"/>
      <c r="F4" s="48"/>
      <c r="I4" s="48"/>
      <c r="J4" s="48"/>
      <c r="K4" s="48"/>
      <c r="Q4" s="42">
        <f>IF(P4=1,IF(W4&gt;=1440,G4,0),0)</f>
        <v>0</v>
      </c>
      <c r="R4" s="42">
        <f>IF(P4=2,IF(W4&gt;=2880,G4,0),0)</f>
        <v>0</v>
      </c>
      <c r="S4" s="42">
        <f>IF(P4=3,IF(W4&gt;=2880,G4,0),0)</f>
        <v>0</v>
      </c>
      <c r="T4" s="42">
        <f>IF(P4=1,IF(W4-X4&gt;=1440,G4,0),0)</f>
        <v>0</v>
      </c>
      <c r="U4" s="42">
        <f>IF(P4=2,IF(W4-X4&gt;=2880,G4,0),0)</f>
        <v>0</v>
      </c>
      <c r="V4" s="42">
        <f>IF(P4=3,IF(W4-X4&gt;=2880,G4,0),0)</f>
        <v>0</v>
      </c>
      <c r="W4" s="42">
        <f>(F4-E4)*24*60</f>
        <v>0</v>
      </c>
      <c r="X4" s="42">
        <f>IF(J4="",0,(L4-K4)*24*60)</f>
        <v>0</v>
      </c>
      <c r="Y4" s="42">
        <f>IF(P4="",IF(W4&gt;=1080,G4,0),0)</f>
        <v>0</v>
      </c>
      <c r="Z4" s="42">
        <f>IF(P4="",IF(W4-X4&gt;=1080,G4,0),0)</f>
        <v>0</v>
      </c>
      <c r="AA4" s="42">
        <f>(W4*G4)-(X4*G4)</f>
        <v>0</v>
      </c>
      <c r="AB4" s="42">
        <f>IF(H4="Y",0,G4)</f>
        <v>0</v>
      </c>
    </row>
    <row r="5" spans="1:28">
      <c r="E5" s="48"/>
      <c r="F5" s="48"/>
    </row>
    <row r="6" spans="1:28">
      <c r="E6" s="48"/>
      <c r="F6" s="48"/>
    </row>
    <row r="7" spans="1:28">
      <c r="E7" s="48"/>
      <c r="F7" s="48"/>
    </row>
    <row r="8" spans="1:28">
      <c r="E8" s="48"/>
      <c r="F8" s="48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"/>
  <sheetViews>
    <sheetView zoomScale="70" zoomScaleNormal="70" workbookViewId="0">
      <selection activeCell="J20" sqref="J20"/>
    </sheetView>
  </sheetViews>
  <sheetFormatPr defaultRowHeight="12.75"/>
  <cols>
    <col min="1" max="1" width="2.125" style="42" bestFit="1" customWidth="1"/>
    <col min="2" max="2" width="9.25" style="42" bestFit="1" customWidth="1"/>
    <col min="3" max="3" width="9.625" style="42" bestFit="1" customWidth="1"/>
    <col min="4" max="4" width="6.875" style="42" bestFit="1" customWidth="1"/>
    <col min="5" max="9" width="16.625" style="42" customWidth="1"/>
    <col min="10" max="10" width="15.5" style="42" bestFit="1" customWidth="1"/>
    <col min="11" max="11" width="15.875" style="42" bestFit="1" customWidth="1"/>
    <col min="12" max="14" width="9" style="42"/>
    <col min="15" max="20" width="19.625" style="42" customWidth="1"/>
    <col min="21" max="22" width="9" style="42"/>
    <col min="23" max="24" width="19.625" style="42" customWidth="1"/>
    <col min="25" max="16384" width="9" style="42"/>
  </cols>
  <sheetData>
    <row r="1" spans="1:26">
      <c r="A1" s="42">
        <f>SUM(A3:A1048576)</f>
        <v>0</v>
      </c>
      <c r="O1" s="42">
        <f t="shared" ref="O1:T1" si="0">SUM(O3:O1048576)</f>
        <v>0</v>
      </c>
      <c r="P1" s="42">
        <f t="shared" si="0"/>
        <v>0</v>
      </c>
      <c r="Q1" s="42">
        <f t="shared" si="0"/>
        <v>0</v>
      </c>
      <c r="R1" s="42">
        <f t="shared" si="0"/>
        <v>0</v>
      </c>
      <c r="S1" s="42">
        <f t="shared" si="0"/>
        <v>0</v>
      </c>
      <c r="T1" s="42">
        <f t="shared" si="0"/>
        <v>0</v>
      </c>
      <c r="W1" s="42">
        <f>SUM(W3:W1048576)</f>
        <v>0</v>
      </c>
      <c r="X1" s="42">
        <f>SUM(X3:X1048576)</f>
        <v>0</v>
      </c>
      <c r="Y1" s="42">
        <f>SUM(Y3:Y1048576)</f>
        <v>0</v>
      </c>
      <c r="Z1" s="42">
        <f>SUM(Z3:Z1048576)</f>
        <v>0</v>
      </c>
    </row>
    <row r="2" spans="1:26" ht="51.75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5" t="s">
        <v>118</v>
      </c>
      <c r="J2" s="45" t="s">
        <v>45</v>
      </c>
      <c r="K2" s="45" t="s">
        <v>46</v>
      </c>
      <c r="L2" s="47" t="s">
        <v>32</v>
      </c>
      <c r="M2" s="47" t="s">
        <v>33</v>
      </c>
      <c r="N2" s="47" t="s">
        <v>52</v>
      </c>
      <c r="O2" s="46" t="s">
        <v>62</v>
      </c>
      <c r="P2" s="46" t="s">
        <v>63</v>
      </c>
      <c r="Q2" s="46" t="s">
        <v>64</v>
      </c>
      <c r="R2" s="46" t="s">
        <v>65</v>
      </c>
      <c r="S2" s="46" t="s">
        <v>66</v>
      </c>
      <c r="T2" s="46" t="s">
        <v>67</v>
      </c>
      <c r="U2" s="46" t="s">
        <v>49</v>
      </c>
      <c r="V2" s="46" t="s">
        <v>0</v>
      </c>
      <c r="W2" s="46" t="s">
        <v>54</v>
      </c>
      <c r="X2" s="46" t="s">
        <v>55</v>
      </c>
      <c r="Y2" s="46" t="s">
        <v>50</v>
      </c>
      <c r="Z2" s="46" t="s">
        <v>51</v>
      </c>
    </row>
    <row r="3" spans="1:26" ht="13.5" thickTop="1">
      <c r="A3" s="42">
        <f>IF(B3="",0,1)</f>
        <v>0</v>
      </c>
      <c r="E3" s="48"/>
      <c r="F3" s="48"/>
      <c r="J3" s="48"/>
      <c r="K3" s="48"/>
      <c r="O3" s="42">
        <f>IF(N3=1,IF(U3&gt;=1440,G3,0),0)</f>
        <v>0</v>
      </c>
      <c r="P3" s="42">
        <f>IF(N3=2,IF(U3&gt;=2880,G3,0),0)</f>
        <v>0</v>
      </c>
      <c r="Q3" s="42">
        <f>IF(N3=3,IF(U3&gt;=2880,G3,0),0)</f>
        <v>0</v>
      </c>
      <c r="R3" s="42">
        <f>IF(N3=1,IF(U3-V3&gt;=1440,G3,0),0)</f>
        <v>0</v>
      </c>
      <c r="S3" s="42">
        <f>IF(N3=2,IF(U3-V3&gt;=2880,G3,0),0)</f>
        <v>0</v>
      </c>
      <c r="T3" s="42">
        <f>IF(N3=3,IF(U3-V3&gt;=2880,G3,0),0)</f>
        <v>0</v>
      </c>
      <c r="U3" s="42">
        <f>(F3-E3)*24*60</f>
        <v>0</v>
      </c>
      <c r="V3" s="42">
        <f>IF(I3="",0,(K3-J3)*24*60)</f>
        <v>0</v>
      </c>
      <c r="W3" s="42">
        <f>IF(N3="",IF(U3&gt;=1080,G3,0),0)</f>
        <v>0</v>
      </c>
      <c r="X3" s="42">
        <f>IF(N3="",IF(U3-V3&gt;=1080,G3,0),0)</f>
        <v>0</v>
      </c>
      <c r="Y3" s="42">
        <f>(U3*G3)-(V3*G3)</f>
        <v>0</v>
      </c>
      <c r="Z3" s="42">
        <f>IF(H3="Y",0,G3)</f>
        <v>0</v>
      </c>
    </row>
    <row r="4" spans="1:26">
      <c r="A4" s="42">
        <f>IF(B4=B3,0,1)</f>
        <v>0</v>
      </c>
      <c r="E4" s="48"/>
      <c r="F4" s="48"/>
      <c r="J4" s="48"/>
      <c r="K4" s="48"/>
      <c r="O4" s="42">
        <f>IF(N4=1,IF(U4&gt;=1440,G4,0),0)</f>
        <v>0</v>
      </c>
      <c r="P4" s="42">
        <f>IF(N4=2,IF(U4&gt;=2880,G4,0),0)</f>
        <v>0</v>
      </c>
      <c r="Q4" s="42">
        <f>IF(N4=3,IF(U4&gt;=2880,G4,0),0)</f>
        <v>0</v>
      </c>
      <c r="R4" s="42">
        <f>IF(N4=1,IF(U4-V4&gt;=1440,G4,0),0)</f>
        <v>0</v>
      </c>
      <c r="S4" s="42">
        <f>IF(N4=2,IF(U4-V4&gt;=2880,G4,0),0)</f>
        <v>0</v>
      </c>
      <c r="T4" s="42">
        <f>IF(N4=3,IF(U4-V4&gt;=2880,G4,0),0)</f>
        <v>0</v>
      </c>
      <c r="U4" s="42">
        <f>(F4-E4)*24*60</f>
        <v>0</v>
      </c>
      <c r="V4" s="42">
        <f>IF(I4="",0,(K4-J4)*24*60)</f>
        <v>0</v>
      </c>
      <c r="W4" s="42">
        <f>IF(N4="",IF(U4&gt;=1080,G4,0),0)</f>
        <v>0</v>
      </c>
      <c r="X4" s="42">
        <f>IF(N4="",IF(U4-V4&gt;=1080,G4,0),0)</f>
        <v>0</v>
      </c>
      <c r="Y4" s="42">
        <f>(U4*G4)-(V4*G4)</f>
        <v>0</v>
      </c>
      <c r="Z4" s="42">
        <f>IF(H4="Y",0,G4)</f>
        <v>0</v>
      </c>
    </row>
    <row r="5" spans="1:26">
      <c r="E5" s="48"/>
      <c r="F5" s="48"/>
    </row>
    <row r="6" spans="1:26">
      <c r="E6" s="48"/>
      <c r="F6" s="48"/>
    </row>
    <row r="7" spans="1:26">
      <c r="E7" s="48"/>
      <c r="F7" s="48"/>
    </row>
    <row r="8" spans="1:26">
      <c r="E8" s="48"/>
      <c r="F8" s="48"/>
    </row>
  </sheetData>
  <pageMargins left="0.75" right="0.75" top="1" bottom="1" header="0.5" footer="0.5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Z8"/>
  <sheetViews>
    <sheetView zoomScale="70" zoomScaleNormal="70" workbookViewId="0">
      <selection activeCell="J20" sqref="J20"/>
    </sheetView>
  </sheetViews>
  <sheetFormatPr defaultRowHeight="12.75"/>
  <cols>
    <col min="1" max="1" width="2.125" style="42" bestFit="1" customWidth="1"/>
    <col min="2" max="2" width="9.125" style="42" bestFit="1" customWidth="1"/>
    <col min="3" max="3" width="9.625" style="42" bestFit="1" customWidth="1"/>
    <col min="4" max="4" width="6.875" style="42" bestFit="1" customWidth="1"/>
    <col min="5" max="9" width="16.625" style="42" customWidth="1"/>
    <col min="10" max="10" width="16.875" style="42" bestFit="1" customWidth="1"/>
    <col min="11" max="11" width="17" style="42" bestFit="1" customWidth="1"/>
    <col min="12" max="14" width="9" style="42"/>
    <col min="15" max="20" width="19.625" style="42" customWidth="1"/>
    <col min="21" max="22" width="9" style="42"/>
    <col min="23" max="24" width="19.625" style="42" customWidth="1"/>
    <col min="25" max="16384" width="9" style="42"/>
  </cols>
  <sheetData>
    <row r="1" spans="1:26">
      <c r="A1" s="42">
        <f>SUM(A3:A1048576)</f>
        <v>0</v>
      </c>
      <c r="O1" s="42">
        <f t="shared" ref="O1:T1" si="0">SUM(O3:O1048576)</f>
        <v>0</v>
      </c>
      <c r="P1" s="42">
        <f t="shared" si="0"/>
        <v>0</v>
      </c>
      <c r="Q1" s="42">
        <f t="shared" si="0"/>
        <v>0</v>
      </c>
      <c r="R1" s="42">
        <f t="shared" si="0"/>
        <v>0</v>
      </c>
      <c r="S1" s="42">
        <f t="shared" si="0"/>
        <v>0</v>
      </c>
      <c r="T1" s="42">
        <f t="shared" si="0"/>
        <v>0</v>
      </c>
      <c r="W1" s="42">
        <f>SUM(W3:W1048576)</f>
        <v>0</v>
      </c>
      <c r="X1" s="42">
        <f>SUM(X3:X1048576)</f>
        <v>0</v>
      </c>
      <c r="Y1" s="42">
        <f>SUM(Y3:Y1048576)</f>
        <v>0</v>
      </c>
      <c r="Z1" s="42">
        <f>SUM(Z3:Z1048576)</f>
        <v>0</v>
      </c>
    </row>
    <row r="2" spans="1:26" ht="51.75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5" t="s">
        <v>118</v>
      </c>
      <c r="J2" s="45" t="s">
        <v>45</v>
      </c>
      <c r="K2" s="45" t="s">
        <v>46</v>
      </c>
      <c r="L2" s="47" t="s">
        <v>32</v>
      </c>
      <c r="M2" s="47" t="s">
        <v>33</v>
      </c>
      <c r="N2" s="47" t="s">
        <v>52</v>
      </c>
      <c r="O2" s="46" t="s">
        <v>62</v>
      </c>
      <c r="P2" s="46" t="s">
        <v>63</v>
      </c>
      <c r="Q2" s="46" t="s">
        <v>64</v>
      </c>
      <c r="R2" s="46" t="s">
        <v>65</v>
      </c>
      <c r="S2" s="46" t="s">
        <v>66</v>
      </c>
      <c r="T2" s="46" t="s">
        <v>67</v>
      </c>
      <c r="U2" s="46" t="s">
        <v>49</v>
      </c>
      <c r="V2" s="46" t="s">
        <v>0</v>
      </c>
      <c r="W2" s="46" t="s">
        <v>54</v>
      </c>
      <c r="X2" s="46" t="s">
        <v>55</v>
      </c>
      <c r="Y2" s="46" t="s">
        <v>50</v>
      </c>
      <c r="Z2" s="46" t="s">
        <v>51</v>
      </c>
    </row>
    <row r="3" spans="1:26" ht="13.5" thickTop="1">
      <c r="A3" s="42">
        <f>IF(B3="",0,1)</f>
        <v>0</v>
      </c>
      <c r="E3" s="48"/>
      <c r="F3" s="48"/>
      <c r="J3" s="48"/>
      <c r="K3" s="48"/>
      <c r="O3" s="42">
        <f>IF(N3=1,IF(U3&gt;=1440,G3,0),0)</f>
        <v>0</v>
      </c>
      <c r="P3" s="42">
        <f>IF(N3=2,IF(U3&gt;=2880,G3,0),0)</f>
        <v>0</v>
      </c>
      <c r="Q3" s="42">
        <f>IF(N3=3,IF(U3&gt;=2880,G3,0),0)</f>
        <v>0</v>
      </c>
      <c r="R3" s="42">
        <f>IF(N3=1,IF(U3-V3&gt;=1440,G3,0),0)</f>
        <v>0</v>
      </c>
      <c r="S3" s="42">
        <f>IF(N3=2,IF(U3-V3&gt;=2880,G3,0),0)</f>
        <v>0</v>
      </c>
      <c r="T3" s="42">
        <f>IF(N3=3,IF(U3-V3&gt;=2880,G3,0),0)</f>
        <v>0</v>
      </c>
      <c r="U3" s="42">
        <f>(F3-E3)*24*60</f>
        <v>0</v>
      </c>
      <c r="V3" s="42">
        <f>IF(I3="",0,(K3-J3)*24*60)</f>
        <v>0</v>
      </c>
      <c r="W3" s="42">
        <f>IF(N3="",IF(U3&gt;=1080,G3,0),0)</f>
        <v>0</v>
      </c>
      <c r="X3" s="42">
        <f>IF(N3="",IF(U3-V3&gt;=1080,G3,0),0)</f>
        <v>0</v>
      </c>
      <c r="Y3" s="42">
        <f>(U3*G3)-(V3*G3)</f>
        <v>0</v>
      </c>
      <c r="Z3" s="42">
        <f>IF(H3="Y",0,G3)</f>
        <v>0</v>
      </c>
    </row>
    <row r="4" spans="1:26">
      <c r="A4" s="42">
        <f>IF(B4=B3,0,1)</f>
        <v>0</v>
      </c>
      <c r="E4" s="48"/>
      <c r="F4" s="48"/>
      <c r="J4" s="48"/>
      <c r="K4" s="48"/>
      <c r="O4" s="42">
        <f>IF(N4=1,IF(U4&gt;=1440,G4,0),0)</f>
        <v>0</v>
      </c>
      <c r="P4" s="42">
        <f>IF(N4=2,IF(U4&gt;=2880,G4,0),0)</f>
        <v>0</v>
      </c>
      <c r="Q4" s="42">
        <f>IF(N4=3,IF(U4&gt;=2880,G4,0),0)</f>
        <v>0</v>
      </c>
      <c r="R4" s="42">
        <f>IF(N4=1,IF(U4-V4&gt;=1440,G4,0),0)</f>
        <v>0</v>
      </c>
      <c r="S4" s="42">
        <f>IF(N4=2,IF(U4-V4&gt;=2880,G4,0),0)</f>
        <v>0</v>
      </c>
      <c r="T4" s="42">
        <f>IF(N4=3,IF(U4-V4&gt;=2880,G4,0),0)</f>
        <v>0</v>
      </c>
      <c r="U4" s="42">
        <f>(F4-E4)*24*60</f>
        <v>0</v>
      </c>
      <c r="V4" s="42">
        <f>IF(I4="",0,(K4-J4)*24*60)</f>
        <v>0</v>
      </c>
      <c r="W4" s="42">
        <f>IF(N4="",IF(U4&gt;=1080,G4,0),0)</f>
        <v>0</v>
      </c>
      <c r="X4" s="42">
        <f>IF(N4="",IF(U4-V4&gt;=1080,G4,0),0)</f>
        <v>0</v>
      </c>
      <c r="Y4" s="42">
        <f>(U4*G4)-(V4*G4)</f>
        <v>0</v>
      </c>
      <c r="Z4" s="42">
        <f>IF(H4="Y",0,G4)</f>
        <v>0</v>
      </c>
    </row>
    <row r="5" spans="1:26">
      <c r="E5" s="48"/>
      <c r="F5" s="48"/>
    </row>
    <row r="6" spans="1:26">
      <c r="E6" s="48"/>
      <c r="F6" s="48"/>
    </row>
    <row r="7" spans="1:26">
      <c r="E7" s="48"/>
      <c r="F7" s="48"/>
    </row>
    <row r="8" spans="1:26">
      <c r="E8" s="48"/>
      <c r="F8" s="48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Z8"/>
  <sheetViews>
    <sheetView topLeftCell="K1" zoomScale="70" zoomScaleNormal="70" workbookViewId="0">
      <selection activeCell="J20" sqref="J20"/>
    </sheetView>
  </sheetViews>
  <sheetFormatPr defaultRowHeight="12.75"/>
  <cols>
    <col min="1" max="1" width="2.125" style="42" bestFit="1" customWidth="1"/>
    <col min="2" max="2" width="8.875" style="42" bestFit="1" customWidth="1"/>
    <col min="3" max="3" width="9.625" style="42" customWidth="1"/>
    <col min="4" max="4" width="6.875" style="42" bestFit="1" customWidth="1"/>
    <col min="5" max="9" width="16.625" style="42" customWidth="1"/>
    <col min="10" max="10" width="15.25" style="42" bestFit="1" customWidth="1"/>
    <col min="11" max="11" width="15.5" style="42" bestFit="1" customWidth="1"/>
    <col min="12" max="14" width="9" style="42"/>
    <col min="15" max="20" width="19.625" style="42" customWidth="1"/>
    <col min="21" max="22" width="9" style="42"/>
    <col min="23" max="24" width="19.625" style="42" customWidth="1"/>
    <col min="25" max="25" width="9.875" style="42" bestFit="1" customWidth="1"/>
    <col min="26" max="16384" width="9" style="42"/>
  </cols>
  <sheetData>
    <row r="1" spans="1:26">
      <c r="A1" s="42">
        <f>SUM(A3:A1048576)</f>
        <v>0</v>
      </c>
      <c r="O1" s="42">
        <f t="shared" ref="O1:T1" si="0">SUM(O3:O1048576)</f>
        <v>0</v>
      </c>
      <c r="P1" s="42">
        <f t="shared" si="0"/>
        <v>0</v>
      </c>
      <c r="Q1" s="42">
        <f t="shared" si="0"/>
        <v>0</v>
      </c>
      <c r="R1" s="42">
        <f t="shared" si="0"/>
        <v>0</v>
      </c>
      <c r="S1" s="42">
        <f t="shared" si="0"/>
        <v>0</v>
      </c>
      <c r="T1" s="42">
        <f t="shared" si="0"/>
        <v>0</v>
      </c>
      <c r="W1" s="42">
        <f>SUM(W3:W1048576)</f>
        <v>0</v>
      </c>
      <c r="X1" s="42">
        <f>SUM(X3:X1048576)</f>
        <v>0</v>
      </c>
      <c r="Y1" s="42">
        <f>SUM(Y3:Y1048576)</f>
        <v>0</v>
      </c>
      <c r="Z1" s="42">
        <f>SUM(Z3:Z1048576)</f>
        <v>0</v>
      </c>
    </row>
    <row r="2" spans="1:26" ht="51.75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5" t="s">
        <v>118</v>
      </c>
      <c r="J2" s="45" t="s">
        <v>45</v>
      </c>
      <c r="K2" s="45" t="s">
        <v>46</v>
      </c>
      <c r="L2" s="47" t="s">
        <v>32</v>
      </c>
      <c r="M2" s="47" t="s">
        <v>33</v>
      </c>
      <c r="N2" s="47" t="s">
        <v>52</v>
      </c>
      <c r="O2" s="46" t="s">
        <v>62</v>
      </c>
      <c r="P2" s="46" t="s">
        <v>63</v>
      </c>
      <c r="Q2" s="46" t="s">
        <v>64</v>
      </c>
      <c r="R2" s="46" t="s">
        <v>65</v>
      </c>
      <c r="S2" s="46" t="s">
        <v>66</v>
      </c>
      <c r="T2" s="46" t="s">
        <v>67</v>
      </c>
      <c r="U2" s="46" t="s">
        <v>49</v>
      </c>
      <c r="V2" s="46" t="s">
        <v>0</v>
      </c>
      <c r="W2" s="46" t="s">
        <v>54</v>
      </c>
      <c r="X2" s="46" t="s">
        <v>55</v>
      </c>
      <c r="Y2" s="46" t="s">
        <v>50</v>
      </c>
      <c r="Z2" s="46" t="s">
        <v>51</v>
      </c>
    </row>
    <row r="3" spans="1:26" ht="13.5" thickTop="1">
      <c r="A3" s="42">
        <f>IF(B3="",0,1)</f>
        <v>0</v>
      </c>
      <c r="E3" s="48"/>
      <c r="F3" s="48"/>
      <c r="J3" s="48"/>
      <c r="K3" s="48"/>
      <c r="O3" s="42">
        <f>IF(N3=1,IF(U3&gt;=1440,G3,0),0)</f>
        <v>0</v>
      </c>
      <c r="P3" s="42">
        <f>IF(N3=2,IF(U3&gt;=2880,G3,0),0)</f>
        <v>0</v>
      </c>
      <c r="Q3" s="42">
        <f>IF(N3=3,IF(U3&gt;=2880,G3,0),0)</f>
        <v>0</v>
      </c>
      <c r="R3" s="42">
        <f>IF(N3=1,IF(U3-V3&gt;=1440,G3,0),0)</f>
        <v>0</v>
      </c>
      <c r="S3" s="42">
        <f>IF(N3=2,IF(U3-V3&gt;=2880,G3,0),0)</f>
        <v>0</v>
      </c>
      <c r="T3" s="42">
        <f>IF(N3=3,IF(U3-V3&gt;=2880,G3,0),0)</f>
        <v>0</v>
      </c>
      <c r="U3" s="42">
        <f>(F3-E3)*24*60</f>
        <v>0</v>
      </c>
      <c r="V3" s="42">
        <f>IF(I3="",0,(K3-J3)*24*60)</f>
        <v>0</v>
      </c>
      <c r="W3" s="42">
        <f>IF(N3="",IF(U3&gt;=1080,G3,0),0)</f>
        <v>0</v>
      </c>
      <c r="X3" s="42">
        <f>IF(N3="",IF(U3-V3&gt;=1080,G3,0),0)</f>
        <v>0</v>
      </c>
      <c r="Y3" s="42">
        <f>(U3*G3)-(V3*G3)</f>
        <v>0</v>
      </c>
      <c r="Z3" s="42">
        <f>IF(H3="Y",0,G3)</f>
        <v>0</v>
      </c>
    </row>
    <row r="4" spans="1:26">
      <c r="A4" s="42">
        <f>IF(B4=B3,0,1)</f>
        <v>0</v>
      </c>
      <c r="E4" s="48"/>
      <c r="F4" s="48"/>
      <c r="J4" s="48"/>
      <c r="K4" s="48"/>
      <c r="O4" s="42">
        <f>IF(N4=1,IF(U4&gt;=1440,G4,0),0)</f>
        <v>0</v>
      </c>
      <c r="P4" s="42">
        <f>IF(N4=2,IF(U4&gt;=2880,G4,0),0)</f>
        <v>0</v>
      </c>
      <c r="Q4" s="42">
        <f>IF(N4=3,IF(U4&gt;=2880,G4,0),0)</f>
        <v>0</v>
      </c>
      <c r="R4" s="42">
        <f>IF(N4=1,IF(U4-V4&gt;=1440,G4,0),0)</f>
        <v>0</v>
      </c>
      <c r="S4" s="42">
        <f>IF(N4=2,IF(U4-V4&gt;=2880,G4,0),0)</f>
        <v>0</v>
      </c>
      <c r="T4" s="42">
        <f>IF(N4=3,IF(U4-V4&gt;=2880,G4,0),0)</f>
        <v>0</v>
      </c>
      <c r="U4" s="42">
        <f>(F4-E4)*24*60</f>
        <v>0</v>
      </c>
      <c r="V4" s="42">
        <f>IF(I4="",0,(K4-J4)*24*60)</f>
        <v>0</v>
      </c>
      <c r="W4" s="42">
        <f>IF(N4="",IF(U4&gt;=1080,G4,0),0)</f>
        <v>0</v>
      </c>
      <c r="X4" s="42">
        <f>IF(N4="",IF(U4-V4&gt;=1080,G4,0),0)</f>
        <v>0</v>
      </c>
      <c r="Y4" s="42">
        <f>(U4*G4)-(V4*G4)</f>
        <v>0</v>
      </c>
      <c r="Z4" s="42">
        <f>IF(H4="Y",0,G4)</f>
        <v>0</v>
      </c>
    </row>
    <row r="5" spans="1:26">
      <c r="E5" s="48"/>
      <c r="F5" s="48"/>
    </row>
    <row r="6" spans="1:26">
      <c r="E6" s="48"/>
      <c r="F6" s="48"/>
    </row>
    <row r="7" spans="1:26">
      <c r="E7" s="48"/>
      <c r="F7" s="48"/>
    </row>
    <row r="8" spans="1:26">
      <c r="E8" s="48"/>
      <c r="F8" s="48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Z8"/>
  <sheetViews>
    <sheetView zoomScale="70" zoomScaleNormal="70" workbookViewId="0">
      <selection activeCell="J20" sqref="J20"/>
    </sheetView>
  </sheetViews>
  <sheetFormatPr defaultRowHeight="12.75"/>
  <cols>
    <col min="1" max="1" width="2.125" style="42" bestFit="1" customWidth="1"/>
    <col min="2" max="2" width="9.125" style="42" bestFit="1" customWidth="1"/>
    <col min="3" max="3" width="9.625" style="42" customWidth="1"/>
    <col min="4" max="4" width="6.875" style="42" bestFit="1" customWidth="1"/>
    <col min="5" max="9" width="16.625" style="42" customWidth="1"/>
    <col min="10" max="10" width="15.25" style="42" bestFit="1" customWidth="1"/>
    <col min="11" max="11" width="15.5" style="42" bestFit="1" customWidth="1"/>
    <col min="12" max="14" width="9" style="42"/>
    <col min="15" max="20" width="19.625" style="42" customWidth="1"/>
    <col min="21" max="22" width="9" style="42"/>
    <col min="23" max="24" width="19.625" style="42" customWidth="1"/>
    <col min="25" max="16384" width="9" style="42"/>
  </cols>
  <sheetData>
    <row r="1" spans="1:26">
      <c r="A1" s="42">
        <f>SUM(A3:A1048576)</f>
        <v>0</v>
      </c>
      <c r="O1" s="42">
        <f t="shared" ref="O1:T1" si="0">SUM(O3:O1048576)</f>
        <v>0</v>
      </c>
      <c r="P1" s="42">
        <f t="shared" si="0"/>
        <v>0</v>
      </c>
      <c r="Q1" s="42">
        <f t="shared" si="0"/>
        <v>0</v>
      </c>
      <c r="R1" s="42">
        <f t="shared" si="0"/>
        <v>0</v>
      </c>
      <c r="S1" s="42">
        <f t="shared" si="0"/>
        <v>0</v>
      </c>
      <c r="T1" s="42">
        <f t="shared" si="0"/>
        <v>0</v>
      </c>
      <c r="W1" s="42">
        <f>SUM(W3:W1048576)</f>
        <v>0</v>
      </c>
      <c r="X1" s="42">
        <f>SUM(X3:X1048576)</f>
        <v>0</v>
      </c>
      <c r="Y1" s="42">
        <f>SUM(Y3:Y1048576)</f>
        <v>0</v>
      </c>
      <c r="Z1" s="42">
        <f>SUM(Z3:Z1048576)</f>
        <v>0</v>
      </c>
    </row>
    <row r="2" spans="1:26" ht="51.75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5" t="s">
        <v>118</v>
      </c>
      <c r="J2" s="45" t="s">
        <v>45</v>
      </c>
      <c r="K2" s="45" t="s">
        <v>46</v>
      </c>
      <c r="L2" s="47" t="s">
        <v>32</v>
      </c>
      <c r="M2" s="47" t="s">
        <v>33</v>
      </c>
      <c r="N2" s="47" t="s">
        <v>52</v>
      </c>
      <c r="O2" s="46" t="s">
        <v>62</v>
      </c>
      <c r="P2" s="46" t="s">
        <v>63</v>
      </c>
      <c r="Q2" s="46" t="s">
        <v>64</v>
      </c>
      <c r="R2" s="46" t="s">
        <v>65</v>
      </c>
      <c r="S2" s="46" t="s">
        <v>66</v>
      </c>
      <c r="T2" s="46" t="s">
        <v>67</v>
      </c>
      <c r="U2" s="46" t="s">
        <v>49</v>
      </c>
      <c r="V2" s="46" t="s">
        <v>0</v>
      </c>
      <c r="W2" s="46" t="s">
        <v>54</v>
      </c>
      <c r="X2" s="46" t="s">
        <v>55</v>
      </c>
      <c r="Y2" s="46" t="s">
        <v>50</v>
      </c>
      <c r="Z2" s="46" t="s">
        <v>51</v>
      </c>
    </row>
    <row r="3" spans="1:26" ht="13.5" thickTop="1">
      <c r="A3" s="42">
        <f>IF(B3="",0,1)</f>
        <v>0</v>
      </c>
      <c r="E3" s="48"/>
      <c r="F3" s="48"/>
      <c r="J3" s="48"/>
      <c r="K3" s="48"/>
      <c r="O3" s="42">
        <f>IF(N3=1,IF(U3&gt;=1440,G3,0),0)</f>
        <v>0</v>
      </c>
      <c r="P3" s="42">
        <f>IF(N3=2,IF(U3&gt;=2880,G3,0),0)</f>
        <v>0</v>
      </c>
      <c r="Q3" s="42">
        <f>IF(N3=3,IF(U3&gt;=2880,G3,0),0)</f>
        <v>0</v>
      </c>
      <c r="R3" s="42">
        <f>IF(N3=1,IF(U3-V3&gt;=1440,G3,0),0)</f>
        <v>0</v>
      </c>
      <c r="S3" s="42">
        <f>IF(N3=2,IF(U3-V3&gt;=2880,G3,0),0)</f>
        <v>0</v>
      </c>
      <c r="T3" s="42">
        <f>IF(N3=3,IF(U3-V3&gt;=2880,G3,0),0)</f>
        <v>0</v>
      </c>
      <c r="U3" s="42">
        <f>(F3-E3)*24*60</f>
        <v>0</v>
      </c>
      <c r="V3" s="42">
        <f>IF(I3="",0,(K3-J3)*24*60)</f>
        <v>0</v>
      </c>
      <c r="W3" s="42">
        <f>IF(N3="",IF(U3&gt;=1080,G3,0),0)</f>
        <v>0</v>
      </c>
      <c r="X3" s="42">
        <f>IF(N3="",IF(U3-V3&gt;=1080,G3,0),0)</f>
        <v>0</v>
      </c>
      <c r="Y3" s="42">
        <f>(U3*G3)-(V3*G3)</f>
        <v>0</v>
      </c>
      <c r="Z3" s="42">
        <f>IF(H3="Y",0,G3)</f>
        <v>0</v>
      </c>
    </row>
    <row r="4" spans="1:26">
      <c r="A4" s="42">
        <f>IF(B4=B3,0,1)</f>
        <v>0</v>
      </c>
      <c r="E4" s="48"/>
      <c r="F4" s="48"/>
      <c r="J4" s="48"/>
      <c r="K4" s="48"/>
      <c r="O4" s="42">
        <f>IF(N4=1,IF(U4&gt;=1440,G4,0),0)</f>
        <v>0</v>
      </c>
      <c r="P4" s="42">
        <f>IF(N4=2,IF(U4&gt;=2880,G4,0),0)</f>
        <v>0</v>
      </c>
      <c r="Q4" s="42">
        <f>IF(N4=3,IF(U4&gt;=2880,G4,0),0)</f>
        <v>0</v>
      </c>
      <c r="R4" s="42">
        <f>IF(N4=1,IF(U4-V4&gt;=1440,G4,0),0)</f>
        <v>0</v>
      </c>
      <c r="S4" s="42">
        <f>IF(N4=2,IF(U4-V4&gt;=2880,G4,0),0)</f>
        <v>0</v>
      </c>
      <c r="T4" s="42">
        <f>IF(N4=3,IF(U4-V4&gt;=2880,G4,0),0)</f>
        <v>0</v>
      </c>
      <c r="U4" s="42">
        <f>(F4-E4)*24*60</f>
        <v>0</v>
      </c>
      <c r="V4" s="42">
        <f>IF(I4="",0,(K4-J4)*24*60)</f>
        <v>0</v>
      </c>
      <c r="W4" s="42">
        <f>IF(N4="",IF(U4&gt;=1080,G4,0),0)</f>
        <v>0</v>
      </c>
      <c r="X4" s="42">
        <f>IF(N4="",IF(U4-V4&gt;=1080,G4,0),0)</f>
        <v>0</v>
      </c>
      <c r="Y4" s="42">
        <f>(U4*G4)-(V4*G4)</f>
        <v>0</v>
      </c>
      <c r="Z4" s="42">
        <f>IF(H4="Y",0,G4)</f>
        <v>0</v>
      </c>
    </row>
    <row r="5" spans="1:26">
      <c r="E5" s="48"/>
      <c r="F5" s="48"/>
    </row>
    <row r="6" spans="1:26">
      <c r="E6" s="48"/>
      <c r="F6" s="48"/>
    </row>
    <row r="7" spans="1:26">
      <c r="E7" s="48"/>
      <c r="F7" s="48"/>
    </row>
    <row r="8" spans="1:26">
      <c r="E8" s="48"/>
      <c r="F8" s="48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Z8"/>
  <sheetViews>
    <sheetView zoomScale="70" zoomScaleNormal="70" workbookViewId="0">
      <selection activeCell="J20" sqref="J20"/>
    </sheetView>
  </sheetViews>
  <sheetFormatPr defaultRowHeight="12.75"/>
  <cols>
    <col min="1" max="1" width="2.125" style="42" bestFit="1" customWidth="1"/>
    <col min="2" max="2" width="15" style="42" bestFit="1" customWidth="1"/>
    <col min="3" max="3" width="9.625" style="42" bestFit="1" customWidth="1"/>
    <col min="4" max="4" width="6.875" style="42" bestFit="1" customWidth="1"/>
    <col min="5" max="9" width="16.625" style="42" customWidth="1"/>
    <col min="10" max="10" width="15.25" style="42" bestFit="1" customWidth="1"/>
    <col min="11" max="11" width="15.5" style="42" bestFit="1" customWidth="1"/>
    <col min="12" max="14" width="9" style="42"/>
    <col min="15" max="20" width="19.625" style="42" customWidth="1"/>
    <col min="21" max="22" width="9" style="42"/>
    <col min="23" max="24" width="19.625" style="42" customWidth="1"/>
    <col min="25" max="16384" width="9" style="42"/>
  </cols>
  <sheetData>
    <row r="1" spans="1:26">
      <c r="A1" s="42">
        <f>SUM(A3:A1048576)</f>
        <v>0</v>
      </c>
      <c r="O1" s="42">
        <f t="shared" ref="O1:T1" si="0">SUM(O3:O1048576)</f>
        <v>0</v>
      </c>
      <c r="P1" s="42">
        <f t="shared" si="0"/>
        <v>0</v>
      </c>
      <c r="Q1" s="42">
        <f t="shared" si="0"/>
        <v>0</v>
      </c>
      <c r="R1" s="42">
        <f t="shared" si="0"/>
        <v>0</v>
      </c>
      <c r="S1" s="42">
        <f t="shared" si="0"/>
        <v>0</v>
      </c>
      <c r="T1" s="42">
        <f t="shared" si="0"/>
        <v>0</v>
      </c>
      <c r="W1" s="42">
        <f>SUM(W3:W1048576)</f>
        <v>0</v>
      </c>
      <c r="X1" s="42">
        <f>SUM(X3:X1048576)</f>
        <v>0</v>
      </c>
      <c r="Y1" s="42">
        <f>SUM(Y3:Y1048576)</f>
        <v>0</v>
      </c>
      <c r="Z1" s="42">
        <f>SUM(Z3:Z1048576)</f>
        <v>0</v>
      </c>
    </row>
    <row r="2" spans="1:26" ht="51.75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5" t="s">
        <v>118</v>
      </c>
      <c r="J2" s="45" t="s">
        <v>45</v>
      </c>
      <c r="K2" s="45" t="s">
        <v>46</v>
      </c>
      <c r="L2" s="47" t="s">
        <v>32</v>
      </c>
      <c r="M2" s="47" t="s">
        <v>33</v>
      </c>
      <c r="N2" s="47" t="s">
        <v>52</v>
      </c>
      <c r="O2" s="46" t="s">
        <v>62</v>
      </c>
      <c r="P2" s="46" t="s">
        <v>63</v>
      </c>
      <c r="Q2" s="46" t="s">
        <v>64</v>
      </c>
      <c r="R2" s="46" t="s">
        <v>65</v>
      </c>
      <c r="S2" s="46" t="s">
        <v>66</v>
      </c>
      <c r="T2" s="46" t="s">
        <v>67</v>
      </c>
      <c r="U2" s="46" t="s">
        <v>49</v>
      </c>
      <c r="V2" s="46" t="s">
        <v>0</v>
      </c>
      <c r="W2" s="46" t="s">
        <v>54</v>
      </c>
      <c r="X2" s="46" t="s">
        <v>55</v>
      </c>
      <c r="Y2" s="46" t="s">
        <v>50</v>
      </c>
      <c r="Z2" s="46" t="s">
        <v>51</v>
      </c>
    </row>
    <row r="3" spans="1:26" ht="13.5" thickTop="1">
      <c r="A3" s="42">
        <f>IF(B3="",0,1)</f>
        <v>0</v>
      </c>
      <c r="E3" s="48"/>
      <c r="F3" s="48"/>
      <c r="J3" s="48"/>
      <c r="K3" s="48"/>
      <c r="O3" s="42">
        <f>IF(N3=1,IF(U3&gt;=1440,G3,0),0)</f>
        <v>0</v>
      </c>
      <c r="P3" s="42">
        <f>IF(N3=2,IF(U3&gt;=2880,G3,0),0)</f>
        <v>0</v>
      </c>
      <c r="Q3" s="42">
        <f>IF(N3=3,IF(U3&gt;=2880,G3,0),0)</f>
        <v>0</v>
      </c>
      <c r="R3" s="42">
        <f>IF(N3=1,IF(U3-V3&gt;=1440,G3,0),0)</f>
        <v>0</v>
      </c>
      <c r="S3" s="42">
        <f>IF(N3=2,IF(U3-V3&gt;=2880,G3,0),0)</f>
        <v>0</v>
      </c>
      <c r="T3" s="42">
        <f>IF(N3=3,IF(U3-V3&gt;=2880,G3,0),0)</f>
        <v>0</v>
      </c>
      <c r="U3" s="42">
        <f>(F3-E3)*24*60</f>
        <v>0</v>
      </c>
      <c r="V3" s="42">
        <f>IF(I3="",0,(K3-J3)*24*60)</f>
        <v>0</v>
      </c>
      <c r="W3" s="42">
        <f>IF(N3="",IF(U3&gt;=1080,G3,0),0)</f>
        <v>0</v>
      </c>
      <c r="X3" s="42">
        <f>IF(N3="",IF(U3-V3&gt;=1080,G3,0),0)</f>
        <v>0</v>
      </c>
      <c r="Y3" s="42">
        <f>(U3*G3)-(V3*G3)</f>
        <v>0</v>
      </c>
      <c r="Z3" s="42">
        <f>IF(H3="Y",0,G3)</f>
        <v>0</v>
      </c>
    </row>
    <row r="4" spans="1:26">
      <c r="A4" s="42">
        <f>IF(B4=B3,0,1)</f>
        <v>0</v>
      </c>
      <c r="E4" s="48"/>
      <c r="F4" s="48"/>
      <c r="J4" s="48"/>
      <c r="K4" s="48"/>
      <c r="O4" s="42">
        <f>IF(N4=1,IF(U4&gt;=1440,G4,0),0)</f>
        <v>0</v>
      </c>
      <c r="P4" s="42">
        <f>IF(N4=2,IF(U4&gt;=2880,G4,0),0)</f>
        <v>0</v>
      </c>
      <c r="Q4" s="42">
        <f>IF(N4=3,IF(U4&gt;=2880,G4,0),0)</f>
        <v>0</v>
      </c>
      <c r="R4" s="42">
        <f>IF(N4=1,IF(U4-V4&gt;=1440,G4,0),0)</f>
        <v>0</v>
      </c>
      <c r="S4" s="42">
        <f>IF(N4=2,IF(U4-V4&gt;=2880,G4,0),0)</f>
        <v>0</v>
      </c>
      <c r="T4" s="42">
        <f>IF(N4=3,IF(U4-V4&gt;=2880,G4,0),0)</f>
        <v>0</v>
      </c>
      <c r="U4" s="42">
        <f>(F4-E4)*24*60</f>
        <v>0</v>
      </c>
      <c r="V4" s="42">
        <f>IF(I4="",0,(K4-J4)*24*60)</f>
        <v>0</v>
      </c>
      <c r="W4" s="42">
        <f>IF(N4="",IF(U4&gt;=1080,G4,0),0)</f>
        <v>0</v>
      </c>
      <c r="X4" s="42">
        <f>IF(N4="",IF(U4-V4&gt;=1080,G4,0),0)</f>
        <v>0</v>
      </c>
      <c r="Y4" s="42">
        <f>(U4*G4)-(V4*G4)</f>
        <v>0</v>
      </c>
      <c r="Z4" s="42">
        <f>IF(H4="Y",0,G4)</f>
        <v>0</v>
      </c>
    </row>
    <row r="5" spans="1:26">
      <c r="E5" s="48"/>
      <c r="F5" s="48"/>
    </row>
    <row r="6" spans="1:26">
      <c r="E6" s="48"/>
      <c r="F6" s="48"/>
    </row>
    <row r="7" spans="1:26">
      <c r="E7" s="48"/>
      <c r="F7" s="48"/>
    </row>
    <row r="8" spans="1:26">
      <c r="E8" s="48"/>
      <c r="F8" s="48"/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Z4424"/>
  <sheetViews>
    <sheetView topLeftCell="K1" zoomScale="70" zoomScaleNormal="70" workbookViewId="0">
      <selection activeCell="J20" sqref="J20"/>
    </sheetView>
  </sheetViews>
  <sheetFormatPr defaultRowHeight="12.75"/>
  <cols>
    <col min="1" max="1" width="2.125" style="42" bestFit="1" customWidth="1"/>
    <col min="2" max="2" width="9.25" style="42" bestFit="1" customWidth="1"/>
    <col min="3" max="3" width="14.25" style="42" bestFit="1" customWidth="1"/>
    <col min="4" max="4" width="6.875" style="42" bestFit="1" customWidth="1"/>
    <col min="5" max="9" width="16.625" style="42" customWidth="1"/>
    <col min="10" max="10" width="15.5" style="42" bestFit="1" customWidth="1"/>
    <col min="11" max="11" width="15.875" style="42" bestFit="1" customWidth="1"/>
    <col min="12" max="14" width="9" style="42"/>
    <col min="15" max="20" width="19.625" style="42" customWidth="1"/>
    <col min="21" max="22" width="9" style="42"/>
    <col min="23" max="24" width="19.625" style="42" customWidth="1"/>
    <col min="25" max="25" width="10.875" style="42" customWidth="1"/>
    <col min="26" max="16384" width="9" style="42"/>
  </cols>
  <sheetData>
    <row r="1" spans="1:26">
      <c r="A1" s="42">
        <f>SUM(A3:A1048576)</f>
        <v>0</v>
      </c>
      <c r="O1" s="42">
        <f t="shared" ref="O1:T1" si="0">SUM(O3:O1048576)</f>
        <v>0</v>
      </c>
      <c r="P1" s="42">
        <f t="shared" si="0"/>
        <v>0</v>
      </c>
      <c r="Q1" s="42">
        <f t="shared" si="0"/>
        <v>0</v>
      </c>
      <c r="R1" s="42">
        <f t="shared" si="0"/>
        <v>0</v>
      </c>
      <c r="S1" s="42">
        <f t="shared" si="0"/>
        <v>0</v>
      </c>
      <c r="T1" s="42">
        <f t="shared" si="0"/>
        <v>0</v>
      </c>
      <c r="W1" s="42">
        <f>SUM(W3:W1048576)</f>
        <v>0</v>
      </c>
      <c r="X1" s="42">
        <f>SUM(X3:X1048576)</f>
        <v>0</v>
      </c>
      <c r="Y1" s="42">
        <f>SUM(Y3:Y1048576)</f>
        <v>0</v>
      </c>
      <c r="Z1" s="42">
        <f>SUM(Z3:Z1048576)</f>
        <v>0</v>
      </c>
    </row>
    <row r="2" spans="1:26" ht="51.75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5" t="s">
        <v>118</v>
      </c>
      <c r="J2" s="45" t="s">
        <v>45</v>
      </c>
      <c r="K2" s="45" t="s">
        <v>46</v>
      </c>
      <c r="L2" s="47" t="s">
        <v>32</v>
      </c>
      <c r="M2" s="47" t="s">
        <v>33</v>
      </c>
      <c r="N2" s="47" t="s">
        <v>52</v>
      </c>
      <c r="O2" s="46" t="s">
        <v>62</v>
      </c>
      <c r="P2" s="46" t="s">
        <v>63</v>
      </c>
      <c r="Q2" s="46" t="s">
        <v>64</v>
      </c>
      <c r="R2" s="46" t="s">
        <v>65</v>
      </c>
      <c r="S2" s="46" t="s">
        <v>66</v>
      </c>
      <c r="T2" s="46" t="s">
        <v>67</v>
      </c>
      <c r="U2" s="46" t="s">
        <v>49</v>
      </c>
      <c r="V2" s="46" t="s">
        <v>0</v>
      </c>
      <c r="W2" s="46" t="s">
        <v>54</v>
      </c>
      <c r="X2" s="46" t="s">
        <v>55</v>
      </c>
      <c r="Y2" s="46" t="s">
        <v>50</v>
      </c>
      <c r="Z2" s="46" t="s">
        <v>51</v>
      </c>
    </row>
    <row r="3" spans="1:26" ht="13.5" thickTop="1">
      <c r="A3" s="42">
        <f>IF(B3="",0,1)</f>
        <v>0</v>
      </c>
      <c r="E3" s="48"/>
      <c r="F3" s="48"/>
      <c r="J3" s="48"/>
      <c r="K3" s="48"/>
      <c r="O3" s="42">
        <f>IF(N3=1,IF(U3&gt;=1440,G3,0),0)</f>
        <v>0</v>
      </c>
      <c r="P3" s="42">
        <f>IF(N3=2,IF(U3&gt;=2880,G3,0),0)</f>
        <v>0</v>
      </c>
      <c r="Q3" s="42">
        <f>IF(N3=3,IF(U3&gt;=2880,G3,0),0)</f>
        <v>0</v>
      </c>
      <c r="R3" s="42">
        <f>IF(N3=1,IF(U3-V3&gt;=1440,G3,0),0)</f>
        <v>0</v>
      </c>
      <c r="S3" s="42">
        <f>IF(N3=2,IF(U3-V3&gt;=2880,G3,0),0)</f>
        <v>0</v>
      </c>
      <c r="T3" s="42">
        <f>IF(N3=3,IF(U3-V3&gt;=2880,G3,0),0)</f>
        <v>0</v>
      </c>
      <c r="U3" s="42">
        <f>(F3-E3)*24*60</f>
        <v>0</v>
      </c>
      <c r="V3" s="42">
        <f>IF(I3="",0,(K3-J3)*24*60)</f>
        <v>0</v>
      </c>
      <c r="W3" s="42">
        <f>IF(N3="",IF(U3&gt;=1080,G3,0),0)</f>
        <v>0</v>
      </c>
      <c r="X3" s="42">
        <f>IF(N3="",IF(U3-V3&gt;=1080,G3,0),0)</f>
        <v>0</v>
      </c>
      <c r="Y3" s="42">
        <f>(U3*G3)-(V3*G3)</f>
        <v>0</v>
      </c>
      <c r="Z3" s="42">
        <f>IF(H3="Y",0,G3)</f>
        <v>0</v>
      </c>
    </row>
    <row r="4" spans="1:26">
      <c r="A4" s="42">
        <f>IF(B4=B3,0,1)</f>
        <v>0</v>
      </c>
      <c r="E4" s="48"/>
      <c r="F4" s="48"/>
      <c r="J4" s="48"/>
      <c r="K4" s="48"/>
      <c r="O4" s="42">
        <f>IF(N4=1,IF(U4&gt;=1440,G4,0),0)</f>
        <v>0</v>
      </c>
      <c r="P4" s="42">
        <f>IF(N4=2,IF(U4&gt;=2880,G4,0),0)</f>
        <v>0</v>
      </c>
      <c r="Q4" s="42">
        <f>IF(N4=3,IF(U4&gt;=2880,G4,0),0)</f>
        <v>0</v>
      </c>
      <c r="R4" s="42">
        <f>IF(N4=1,IF(U4-V4&gt;=1440,G4,0),0)</f>
        <v>0</v>
      </c>
      <c r="S4" s="42">
        <f>IF(N4=2,IF(U4-V4&gt;=2880,G4,0),0)</f>
        <v>0</v>
      </c>
      <c r="T4" s="42">
        <f>IF(N4=3,IF(U4-V4&gt;=2880,G4,0),0)</f>
        <v>0</v>
      </c>
      <c r="U4" s="42">
        <f>(F4-E4)*24*60</f>
        <v>0</v>
      </c>
      <c r="V4" s="42">
        <f>IF(I4="",0,(K4-J4)*24*60)</f>
        <v>0</v>
      </c>
      <c r="W4" s="42">
        <f>IF(N4="",IF(U4&gt;=1080,G4,0),0)</f>
        <v>0</v>
      </c>
      <c r="X4" s="42">
        <f>IF(N4="",IF(U4-V4&gt;=1080,G4,0),0)</f>
        <v>0</v>
      </c>
      <c r="Y4" s="42">
        <f>(U4*G4)-(V4*G4)</f>
        <v>0</v>
      </c>
      <c r="Z4" s="42">
        <f>IF(H4="Y",0,G4)</f>
        <v>0</v>
      </c>
    </row>
    <row r="5" spans="1:26">
      <c r="E5" s="48"/>
      <c r="F5" s="48"/>
      <c r="Y5" s="43"/>
    </row>
    <row r="6" spans="1:26">
      <c r="E6" s="48"/>
      <c r="F6" s="48"/>
      <c r="Y6" s="43"/>
    </row>
    <row r="7" spans="1:26">
      <c r="E7" s="48"/>
      <c r="F7" s="48"/>
      <c r="Y7" s="43"/>
    </row>
    <row r="8" spans="1:26">
      <c r="E8" s="48"/>
      <c r="F8" s="48"/>
      <c r="Y8" s="43"/>
    </row>
    <row r="9" spans="1:26">
      <c r="Y9" s="43"/>
    </row>
    <row r="10" spans="1:26">
      <c r="Y10" s="43"/>
    </row>
    <row r="11" spans="1:26">
      <c r="Y11" s="43"/>
    </row>
    <row r="12" spans="1:26">
      <c r="Y12" s="43"/>
    </row>
    <row r="13" spans="1:26">
      <c r="Y13" s="43"/>
    </row>
    <row r="14" spans="1:26">
      <c r="Y14" s="43"/>
    </row>
    <row r="15" spans="1:26">
      <c r="Y15" s="43"/>
    </row>
    <row r="16" spans="1:26">
      <c r="Y16" s="43"/>
    </row>
    <row r="17" spans="25:25">
      <c r="Y17" s="43"/>
    </row>
    <row r="18" spans="25:25">
      <c r="Y18" s="43"/>
    </row>
    <row r="19" spans="25:25">
      <c r="Y19" s="43"/>
    </row>
    <row r="20" spans="25:25">
      <c r="Y20" s="43"/>
    </row>
    <row r="21" spans="25:25">
      <c r="Y21" s="43"/>
    </row>
    <row r="22" spans="25:25">
      <c r="Y22" s="43"/>
    </row>
    <row r="23" spans="25:25">
      <c r="Y23" s="43"/>
    </row>
    <row r="24" spans="25:25">
      <c r="Y24" s="43"/>
    </row>
    <row r="25" spans="25:25">
      <c r="Y25" s="43"/>
    </row>
    <row r="26" spans="25:25">
      <c r="Y26" s="43"/>
    </row>
    <row r="27" spans="25:25">
      <c r="Y27" s="43"/>
    </row>
    <row r="28" spans="25:25">
      <c r="Y28" s="43"/>
    </row>
    <row r="29" spans="25:25">
      <c r="Y29" s="43"/>
    </row>
    <row r="30" spans="25:25">
      <c r="Y30" s="43"/>
    </row>
    <row r="31" spans="25:25">
      <c r="Y31" s="43"/>
    </row>
    <row r="32" spans="25:25">
      <c r="Y32" s="43"/>
    </row>
    <row r="33" spans="25:25">
      <c r="Y33" s="43"/>
    </row>
    <row r="34" spans="25:25">
      <c r="Y34" s="43"/>
    </row>
    <row r="35" spans="25:25">
      <c r="Y35" s="43"/>
    </row>
    <row r="36" spans="25:25">
      <c r="Y36" s="43"/>
    </row>
    <row r="37" spans="25:25">
      <c r="Y37" s="43"/>
    </row>
    <row r="38" spans="25:25">
      <c r="Y38" s="43"/>
    </row>
    <row r="39" spans="25:25">
      <c r="Y39" s="43"/>
    </row>
    <row r="40" spans="25:25">
      <c r="Y40" s="43"/>
    </row>
    <row r="41" spans="25:25">
      <c r="Y41" s="43"/>
    </row>
    <row r="42" spans="25:25">
      <c r="Y42" s="43"/>
    </row>
    <row r="43" spans="25:25">
      <c r="Y43" s="43"/>
    </row>
    <row r="44" spans="25:25">
      <c r="Y44" s="43"/>
    </row>
    <row r="45" spans="25:25">
      <c r="Y45" s="43"/>
    </row>
    <row r="46" spans="25:25">
      <c r="Y46" s="43"/>
    </row>
    <row r="47" spans="25:25">
      <c r="Y47" s="43"/>
    </row>
    <row r="48" spans="25:25">
      <c r="Y48" s="43"/>
    </row>
    <row r="49" spans="25:25">
      <c r="Y49" s="43"/>
    </row>
    <row r="50" spans="25:25">
      <c r="Y50" s="43"/>
    </row>
    <row r="51" spans="25:25">
      <c r="Y51" s="43"/>
    </row>
    <row r="52" spans="25:25">
      <c r="Y52" s="43"/>
    </row>
    <row r="53" spans="25:25">
      <c r="Y53" s="43"/>
    </row>
    <row r="54" spans="25:25">
      <c r="Y54" s="43"/>
    </row>
    <row r="55" spans="25:25">
      <c r="Y55" s="43"/>
    </row>
    <row r="56" spans="25:25">
      <c r="Y56" s="43"/>
    </row>
    <row r="57" spans="25:25">
      <c r="Y57" s="43"/>
    </row>
    <row r="58" spans="25:25">
      <c r="Y58" s="43"/>
    </row>
    <row r="59" spans="25:25">
      <c r="Y59" s="43"/>
    </row>
    <row r="60" spans="25:25">
      <c r="Y60" s="43"/>
    </row>
    <row r="61" spans="25:25">
      <c r="Y61" s="43"/>
    </row>
    <row r="62" spans="25:25">
      <c r="Y62" s="43"/>
    </row>
    <row r="63" spans="25:25">
      <c r="Y63" s="43"/>
    </row>
    <row r="64" spans="25:25">
      <c r="Y64" s="43"/>
    </row>
    <row r="65" spans="25:25">
      <c r="Y65" s="43"/>
    </row>
    <row r="66" spans="25:25">
      <c r="Y66" s="43"/>
    </row>
    <row r="67" spans="25:25">
      <c r="Y67" s="43"/>
    </row>
    <row r="68" spans="25:25">
      <c r="Y68" s="43"/>
    </row>
    <row r="69" spans="25:25">
      <c r="Y69" s="43"/>
    </row>
    <row r="70" spans="25:25">
      <c r="Y70" s="43"/>
    </row>
    <row r="71" spans="25:25">
      <c r="Y71" s="43"/>
    </row>
    <row r="72" spans="25:25">
      <c r="Y72" s="43"/>
    </row>
    <row r="73" spans="25:25">
      <c r="Y73" s="43"/>
    </row>
    <row r="74" spans="25:25">
      <c r="Y74" s="43"/>
    </row>
    <row r="75" spans="25:25">
      <c r="Y75" s="43"/>
    </row>
    <row r="76" spans="25:25">
      <c r="Y76" s="43"/>
    </row>
    <row r="77" spans="25:25">
      <c r="Y77" s="43"/>
    </row>
    <row r="78" spans="25:25">
      <c r="Y78" s="43"/>
    </row>
    <row r="79" spans="25:25">
      <c r="Y79" s="43"/>
    </row>
    <row r="80" spans="25:25">
      <c r="Y80" s="43"/>
    </row>
    <row r="81" spans="25:25">
      <c r="Y81" s="43"/>
    </row>
    <row r="82" spans="25:25">
      <c r="Y82" s="43"/>
    </row>
    <row r="83" spans="25:25">
      <c r="Y83" s="43"/>
    </row>
    <row r="84" spans="25:25">
      <c r="Y84" s="43"/>
    </row>
    <row r="85" spans="25:25">
      <c r="Y85" s="43"/>
    </row>
    <row r="86" spans="25:25">
      <c r="Y86" s="43"/>
    </row>
    <row r="87" spans="25:25">
      <c r="Y87" s="43"/>
    </row>
    <row r="88" spans="25:25">
      <c r="Y88" s="43"/>
    </row>
    <row r="89" spans="25:25">
      <c r="Y89" s="43"/>
    </row>
    <row r="90" spans="25:25">
      <c r="Y90" s="43"/>
    </row>
    <row r="91" spans="25:25">
      <c r="Y91" s="43"/>
    </row>
    <row r="92" spans="25:25">
      <c r="Y92" s="43"/>
    </row>
    <row r="93" spans="25:25">
      <c r="Y93" s="43"/>
    </row>
    <row r="94" spans="25:25">
      <c r="Y94" s="43"/>
    </row>
    <row r="95" spans="25:25">
      <c r="Y95" s="43"/>
    </row>
    <row r="96" spans="25:25">
      <c r="Y96" s="43"/>
    </row>
    <row r="97" spans="25:25">
      <c r="Y97" s="43"/>
    </row>
    <row r="98" spans="25:25">
      <c r="Y98" s="43"/>
    </row>
    <row r="99" spans="25:25">
      <c r="Y99" s="43"/>
    </row>
    <row r="100" spans="25:25">
      <c r="Y100" s="43"/>
    </row>
    <row r="101" spans="25:25">
      <c r="Y101" s="43"/>
    </row>
    <row r="102" spans="25:25">
      <c r="Y102" s="43"/>
    </row>
    <row r="103" spans="25:25">
      <c r="Y103" s="43"/>
    </row>
    <row r="104" spans="25:25">
      <c r="Y104" s="43"/>
    </row>
    <row r="105" spans="25:25">
      <c r="Y105" s="43"/>
    </row>
    <row r="106" spans="25:25">
      <c r="Y106" s="43"/>
    </row>
    <row r="107" spans="25:25">
      <c r="Y107" s="43"/>
    </row>
    <row r="108" spans="25:25">
      <c r="Y108" s="43"/>
    </row>
    <row r="109" spans="25:25">
      <c r="Y109" s="43"/>
    </row>
    <row r="110" spans="25:25">
      <c r="Y110" s="43"/>
    </row>
    <row r="111" spans="25:25">
      <c r="Y111" s="43"/>
    </row>
    <row r="112" spans="25:25">
      <c r="Y112" s="43"/>
    </row>
    <row r="113" spans="25:25">
      <c r="Y113" s="43"/>
    </row>
    <row r="114" spans="25:25">
      <c r="Y114" s="43"/>
    </row>
    <row r="115" spans="25:25">
      <c r="Y115" s="43"/>
    </row>
    <row r="116" spans="25:25">
      <c r="Y116" s="43"/>
    </row>
    <row r="117" spans="25:25">
      <c r="Y117" s="43"/>
    </row>
    <row r="118" spans="25:25">
      <c r="Y118" s="43"/>
    </row>
    <row r="119" spans="25:25">
      <c r="Y119" s="43"/>
    </row>
    <row r="120" spans="25:25">
      <c r="Y120" s="43"/>
    </row>
    <row r="121" spans="25:25">
      <c r="Y121" s="43"/>
    </row>
    <row r="122" spans="25:25">
      <c r="Y122" s="43"/>
    </row>
    <row r="123" spans="25:25">
      <c r="Y123" s="43"/>
    </row>
    <row r="124" spans="25:25">
      <c r="Y124" s="43"/>
    </row>
    <row r="125" spans="25:25">
      <c r="Y125" s="43"/>
    </row>
    <row r="126" spans="25:25">
      <c r="Y126" s="43"/>
    </row>
    <row r="127" spans="25:25">
      <c r="Y127" s="43"/>
    </row>
    <row r="128" spans="25:25">
      <c r="Y128" s="43"/>
    </row>
    <row r="129" spans="25:25">
      <c r="Y129" s="43"/>
    </row>
    <row r="130" spans="25:25">
      <c r="Y130" s="43"/>
    </row>
    <row r="131" spans="25:25">
      <c r="Y131" s="43"/>
    </row>
    <row r="132" spans="25:25">
      <c r="Y132" s="43"/>
    </row>
    <row r="133" spans="25:25">
      <c r="Y133" s="43"/>
    </row>
    <row r="134" spans="25:25">
      <c r="Y134" s="43"/>
    </row>
    <row r="135" spans="25:25">
      <c r="Y135" s="43"/>
    </row>
    <row r="136" spans="25:25">
      <c r="Y136" s="43"/>
    </row>
    <row r="137" spans="25:25">
      <c r="Y137" s="43"/>
    </row>
    <row r="138" spans="25:25">
      <c r="Y138" s="43"/>
    </row>
    <row r="139" spans="25:25">
      <c r="Y139" s="43"/>
    </row>
    <row r="140" spans="25:25">
      <c r="Y140" s="43"/>
    </row>
    <row r="141" spans="25:25">
      <c r="Y141" s="43"/>
    </row>
    <row r="142" spans="25:25">
      <c r="Y142" s="43"/>
    </row>
    <row r="143" spans="25:25">
      <c r="Y143" s="43"/>
    </row>
    <row r="144" spans="25:25">
      <c r="Y144" s="43"/>
    </row>
    <row r="145" spans="25:25">
      <c r="Y145" s="43"/>
    </row>
    <row r="146" spans="25:25">
      <c r="Y146" s="43"/>
    </row>
    <row r="147" spans="25:25">
      <c r="Y147" s="43"/>
    </row>
    <row r="148" spans="25:25">
      <c r="Y148" s="43"/>
    </row>
    <row r="149" spans="25:25">
      <c r="Y149" s="43"/>
    </row>
    <row r="150" spans="25:25">
      <c r="Y150" s="43"/>
    </row>
    <row r="151" spans="25:25">
      <c r="Y151" s="43"/>
    </row>
    <row r="152" spans="25:25">
      <c r="Y152" s="43"/>
    </row>
    <row r="153" spans="25:25">
      <c r="Y153" s="43"/>
    </row>
    <row r="154" spans="25:25">
      <c r="Y154" s="43"/>
    </row>
    <row r="155" spans="25:25">
      <c r="Y155" s="43"/>
    </row>
    <row r="156" spans="25:25">
      <c r="Y156" s="43"/>
    </row>
    <row r="157" spans="25:25">
      <c r="Y157" s="43"/>
    </row>
    <row r="158" spans="25:25">
      <c r="Y158" s="43"/>
    </row>
    <row r="159" spans="25:25">
      <c r="Y159" s="43"/>
    </row>
    <row r="160" spans="25:25">
      <c r="Y160" s="43"/>
    </row>
    <row r="161" spans="25:25">
      <c r="Y161" s="43"/>
    </row>
    <row r="162" spans="25:25">
      <c r="Y162" s="43"/>
    </row>
    <row r="163" spans="25:25">
      <c r="Y163" s="43"/>
    </row>
    <row r="164" spans="25:25">
      <c r="Y164" s="43"/>
    </row>
    <row r="165" spans="25:25">
      <c r="Y165" s="43"/>
    </row>
    <row r="166" spans="25:25">
      <c r="Y166" s="43"/>
    </row>
    <row r="167" spans="25:25">
      <c r="Y167" s="43"/>
    </row>
    <row r="168" spans="25:25">
      <c r="Y168" s="43"/>
    </row>
    <row r="169" spans="25:25">
      <c r="Y169" s="43"/>
    </row>
    <row r="170" spans="25:25">
      <c r="Y170" s="43"/>
    </row>
    <row r="171" spans="25:25">
      <c r="Y171" s="43"/>
    </row>
    <row r="172" spans="25:25">
      <c r="Y172" s="43"/>
    </row>
    <row r="173" spans="25:25">
      <c r="Y173" s="43"/>
    </row>
    <row r="174" spans="25:25">
      <c r="Y174" s="43"/>
    </row>
    <row r="175" spans="25:25">
      <c r="Y175" s="43"/>
    </row>
    <row r="176" spans="25:25">
      <c r="Y176" s="43"/>
    </row>
    <row r="177" spans="25:25">
      <c r="Y177" s="43"/>
    </row>
    <row r="178" spans="25:25">
      <c r="Y178" s="43"/>
    </row>
    <row r="179" spans="25:25">
      <c r="Y179" s="43"/>
    </row>
    <row r="180" spans="25:25">
      <c r="Y180" s="43"/>
    </row>
    <row r="181" spans="25:25">
      <c r="Y181" s="43"/>
    </row>
    <row r="182" spans="25:25">
      <c r="Y182" s="43"/>
    </row>
    <row r="183" spans="25:25">
      <c r="Y183" s="43"/>
    </row>
    <row r="184" spans="25:25">
      <c r="Y184" s="43"/>
    </row>
    <row r="185" spans="25:25">
      <c r="Y185" s="43"/>
    </row>
    <row r="186" spans="25:25">
      <c r="Y186" s="43"/>
    </row>
    <row r="187" spans="25:25">
      <c r="Y187" s="43"/>
    </row>
    <row r="188" spans="25:25">
      <c r="Y188" s="43"/>
    </row>
    <row r="189" spans="25:25">
      <c r="Y189" s="43"/>
    </row>
    <row r="190" spans="25:25">
      <c r="Y190" s="43"/>
    </row>
    <row r="191" spans="25:25">
      <c r="Y191" s="43"/>
    </row>
    <row r="192" spans="25:25">
      <c r="Y192" s="43"/>
    </row>
    <row r="193" spans="25:25">
      <c r="Y193" s="43"/>
    </row>
    <row r="194" spans="25:25">
      <c r="Y194" s="43"/>
    </row>
    <row r="195" spans="25:25">
      <c r="Y195" s="43"/>
    </row>
    <row r="196" spans="25:25">
      <c r="Y196" s="43"/>
    </row>
    <row r="197" spans="25:25">
      <c r="Y197" s="43"/>
    </row>
    <row r="198" spans="25:25">
      <c r="Y198" s="43"/>
    </row>
    <row r="199" spans="25:25">
      <c r="Y199" s="43"/>
    </row>
    <row r="200" spans="25:25">
      <c r="Y200" s="43"/>
    </row>
    <row r="201" spans="25:25">
      <c r="Y201" s="43"/>
    </row>
    <row r="202" spans="25:25">
      <c r="Y202" s="43"/>
    </row>
    <row r="203" spans="25:25">
      <c r="Y203" s="43"/>
    </row>
    <row r="204" spans="25:25">
      <c r="Y204" s="43"/>
    </row>
    <row r="205" spans="25:25">
      <c r="Y205" s="43"/>
    </row>
    <row r="206" spans="25:25">
      <c r="Y206" s="43"/>
    </row>
    <row r="207" spans="25:25">
      <c r="Y207" s="43"/>
    </row>
    <row r="208" spans="25:25">
      <c r="Y208" s="43"/>
    </row>
    <row r="209" spans="25:25">
      <c r="Y209" s="43"/>
    </row>
    <row r="210" spans="25:25">
      <c r="Y210" s="43"/>
    </row>
    <row r="211" spans="25:25">
      <c r="Y211" s="43"/>
    </row>
    <row r="212" spans="25:25">
      <c r="Y212" s="43"/>
    </row>
    <row r="213" spans="25:25">
      <c r="Y213" s="43"/>
    </row>
    <row r="214" spans="25:25">
      <c r="Y214" s="43"/>
    </row>
    <row r="215" spans="25:25">
      <c r="Y215" s="43"/>
    </row>
    <row r="216" spans="25:25">
      <c r="Y216" s="43"/>
    </row>
    <row r="217" spans="25:25">
      <c r="Y217" s="43"/>
    </row>
    <row r="218" spans="25:25">
      <c r="Y218" s="43"/>
    </row>
    <row r="219" spans="25:25">
      <c r="Y219" s="43"/>
    </row>
    <row r="220" spans="25:25">
      <c r="Y220" s="43"/>
    </row>
    <row r="221" spans="25:25">
      <c r="Y221" s="43"/>
    </row>
    <row r="222" spans="25:25">
      <c r="Y222" s="43"/>
    </row>
    <row r="223" spans="25:25">
      <c r="Y223" s="43"/>
    </row>
    <row r="224" spans="25:25">
      <c r="Y224" s="43"/>
    </row>
    <row r="225" spans="25:25">
      <c r="Y225" s="43"/>
    </row>
    <row r="226" spans="25:25">
      <c r="Y226" s="43"/>
    </row>
    <row r="227" spans="25:25">
      <c r="Y227" s="43"/>
    </row>
    <row r="228" spans="25:25">
      <c r="Y228" s="43"/>
    </row>
    <row r="229" spans="25:25">
      <c r="Y229" s="43"/>
    </row>
    <row r="230" spans="25:25">
      <c r="Y230" s="43"/>
    </row>
    <row r="231" spans="25:25">
      <c r="Y231" s="43"/>
    </row>
    <row r="232" spans="25:25">
      <c r="Y232" s="43"/>
    </row>
    <row r="233" spans="25:25">
      <c r="Y233" s="43"/>
    </row>
    <row r="234" spans="25:25">
      <c r="Y234" s="43"/>
    </row>
    <row r="235" spans="25:25">
      <c r="Y235" s="43"/>
    </row>
    <row r="236" spans="25:25">
      <c r="Y236" s="43"/>
    </row>
    <row r="237" spans="25:25">
      <c r="Y237" s="43"/>
    </row>
    <row r="238" spans="25:25">
      <c r="Y238" s="43"/>
    </row>
    <row r="239" spans="25:25">
      <c r="Y239" s="43"/>
    </row>
    <row r="240" spans="25:25">
      <c r="Y240" s="43"/>
    </row>
    <row r="241" spans="25:25">
      <c r="Y241" s="43"/>
    </row>
    <row r="242" spans="25:25">
      <c r="Y242" s="43"/>
    </row>
    <row r="243" spans="25:25">
      <c r="Y243" s="43"/>
    </row>
    <row r="244" spans="25:25">
      <c r="Y244" s="43"/>
    </row>
    <row r="245" spans="25:25">
      <c r="Y245" s="43"/>
    </row>
    <row r="246" spans="25:25">
      <c r="Y246" s="43"/>
    </row>
    <row r="247" spans="25:25">
      <c r="Y247" s="43"/>
    </row>
    <row r="248" spans="25:25">
      <c r="Y248" s="43"/>
    </row>
    <row r="249" spans="25:25">
      <c r="Y249" s="43"/>
    </row>
    <row r="250" spans="25:25">
      <c r="Y250" s="43"/>
    </row>
    <row r="251" spans="25:25">
      <c r="Y251" s="43"/>
    </row>
    <row r="252" spans="25:25">
      <c r="Y252" s="43"/>
    </row>
    <row r="253" spans="25:25">
      <c r="Y253" s="43"/>
    </row>
    <row r="254" spans="25:25">
      <c r="Y254" s="43"/>
    </row>
    <row r="255" spans="25:25">
      <c r="Y255" s="43"/>
    </row>
    <row r="256" spans="25:25">
      <c r="Y256" s="43"/>
    </row>
    <row r="257" spans="25:25">
      <c r="Y257" s="43"/>
    </row>
    <row r="258" spans="25:25">
      <c r="Y258" s="43"/>
    </row>
    <row r="259" spans="25:25">
      <c r="Y259" s="43"/>
    </row>
    <row r="260" spans="25:25">
      <c r="Y260" s="43"/>
    </row>
    <row r="261" spans="25:25">
      <c r="Y261" s="43"/>
    </row>
    <row r="262" spans="25:25">
      <c r="Y262" s="43"/>
    </row>
    <row r="263" spans="25:25">
      <c r="Y263" s="43"/>
    </row>
    <row r="264" spans="25:25">
      <c r="Y264" s="43"/>
    </row>
    <row r="265" spans="25:25">
      <c r="Y265" s="43"/>
    </row>
    <row r="266" spans="25:25">
      <c r="Y266" s="43"/>
    </row>
    <row r="267" spans="25:25">
      <c r="Y267" s="43"/>
    </row>
    <row r="268" spans="25:25">
      <c r="Y268" s="43"/>
    </row>
    <row r="269" spans="25:25">
      <c r="Y269" s="43"/>
    </row>
    <row r="270" spans="25:25">
      <c r="Y270" s="43"/>
    </row>
    <row r="271" spans="25:25">
      <c r="Y271" s="43"/>
    </row>
    <row r="272" spans="25:25">
      <c r="Y272" s="43"/>
    </row>
    <row r="273" spans="25:25">
      <c r="Y273" s="43"/>
    </row>
    <row r="274" spans="25:25">
      <c r="Y274" s="43"/>
    </row>
    <row r="275" spans="25:25">
      <c r="Y275" s="43"/>
    </row>
    <row r="276" spans="25:25">
      <c r="Y276" s="43"/>
    </row>
    <row r="277" spans="25:25">
      <c r="Y277" s="43"/>
    </row>
    <row r="278" spans="25:25">
      <c r="Y278" s="43"/>
    </row>
    <row r="279" spans="25:25">
      <c r="Y279" s="43"/>
    </row>
    <row r="280" spans="25:25">
      <c r="Y280" s="43"/>
    </row>
    <row r="281" spans="25:25">
      <c r="Y281" s="43"/>
    </row>
    <row r="282" spans="25:25">
      <c r="Y282" s="43"/>
    </row>
    <row r="283" spans="25:25">
      <c r="Y283" s="43"/>
    </row>
    <row r="284" spans="25:25">
      <c r="Y284" s="43"/>
    </row>
    <row r="285" spans="25:25">
      <c r="Y285" s="43"/>
    </row>
    <row r="286" spans="25:25">
      <c r="Y286" s="43"/>
    </row>
    <row r="287" spans="25:25">
      <c r="Y287" s="43"/>
    </row>
    <row r="288" spans="25:25">
      <c r="Y288" s="43"/>
    </row>
    <row r="289" spans="25:25">
      <c r="Y289" s="43"/>
    </row>
    <row r="290" spans="25:25">
      <c r="Y290" s="43"/>
    </row>
    <row r="291" spans="25:25">
      <c r="Y291" s="43"/>
    </row>
    <row r="292" spans="25:25">
      <c r="Y292" s="43"/>
    </row>
    <row r="293" spans="25:25">
      <c r="Y293" s="43"/>
    </row>
    <row r="294" spans="25:25">
      <c r="Y294" s="43"/>
    </row>
    <row r="295" spans="25:25">
      <c r="Y295" s="43"/>
    </row>
    <row r="296" spans="25:25">
      <c r="Y296" s="43"/>
    </row>
    <row r="297" spans="25:25">
      <c r="Y297" s="43"/>
    </row>
    <row r="298" spans="25:25">
      <c r="Y298" s="43"/>
    </row>
    <row r="299" spans="25:25">
      <c r="Y299" s="43"/>
    </row>
    <row r="300" spans="25:25">
      <c r="Y300" s="43"/>
    </row>
    <row r="301" spans="25:25">
      <c r="Y301" s="43"/>
    </row>
    <row r="302" spans="25:25">
      <c r="Y302" s="43"/>
    </row>
    <row r="303" spans="25:25">
      <c r="Y303" s="43"/>
    </row>
    <row r="304" spans="25:25">
      <c r="Y304" s="43"/>
    </row>
    <row r="305" spans="25:25">
      <c r="Y305" s="43"/>
    </row>
    <row r="306" spans="25:25">
      <c r="Y306" s="43"/>
    </row>
    <row r="307" spans="25:25">
      <c r="Y307" s="43"/>
    </row>
    <row r="308" spans="25:25">
      <c r="Y308" s="43"/>
    </row>
    <row r="309" spans="25:25">
      <c r="Y309" s="43"/>
    </row>
    <row r="310" spans="25:25">
      <c r="Y310" s="43"/>
    </row>
    <row r="311" spans="25:25">
      <c r="Y311" s="43"/>
    </row>
    <row r="312" spans="25:25">
      <c r="Y312" s="43"/>
    </row>
    <row r="313" spans="25:25">
      <c r="Y313" s="43"/>
    </row>
    <row r="314" spans="25:25">
      <c r="Y314" s="43"/>
    </row>
    <row r="315" spans="25:25">
      <c r="Y315" s="43"/>
    </row>
    <row r="316" spans="25:25">
      <c r="Y316" s="43"/>
    </row>
    <row r="317" spans="25:25">
      <c r="Y317" s="43"/>
    </row>
    <row r="318" spans="25:25">
      <c r="Y318" s="43"/>
    </row>
    <row r="319" spans="25:25">
      <c r="Y319" s="43"/>
    </row>
    <row r="320" spans="25:25">
      <c r="Y320" s="43"/>
    </row>
    <row r="321" spans="25:25">
      <c r="Y321" s="43"/>
    </row>
    <row r="322" spans="25:25">
      <c r="Y322" s="43"/>
    </row>
    <row r="323" spans="25:25">
      <c r="Y323" s="43"/>
    </row>
    <row r="324" spans="25:25">
      <c r="Y324" s="43"/>
    </row>
    <row r="325" spans="25:25">
      <c r="Y325" s="43"/>
    </row>
    <row r="326" spans="25:25">
      <c r="Y326" s="43"/>
    </row>
    <row r="327" spans="25:25">
      <c r="Y327" s="43"/>
    </row>
    <row r="328" spans="25:25">
      <c r="Y328" s="43"/>
    </row>
    <row r="329" spans="25:25">
      <c r="Y329" s="43"/>
    </row>
    <row r="330" spans="25:25">
      <c r="Y330" s="43"/>
    </row>
    <row r="331" spans="25:25">
      <c r="Y331" s="43"/>
    </row>
    <row r="332" spans="25:25">
      <c r="Y332" s="43"/>
    </row>
    <row r="333" spans="25:25">
      <c r="Y333" s="43"/>
    </row>
    <row r="334" spans="25:25">
      <c r="Y334" s="43"/>
    </row>
    <row r="335" spans="25:25">
      <c r="Y335" s="43"/>
    </row>
    <row r="336" spans="25:25">
      <c r="Y336" s="43"/>
    </row>
    <row r="337" spans="25:25">
      <c r="Y337" s="43"/>
    </row>
    <row r="338" spans="25:25">
      <c r="Y338" s="43"/>
    </row>
    <row r="339" spans="25:25">
      <c r="Y339" s="43"/>
    </row>
    <row r="340" spans="25:25">
      <c r="Y340" s="43"/>
    </row>
    <row r="341" spans="25:25">
      <c r="Y341" s="43"/>
    </row>
    <row r="342" spans="25:25">
      <c r="Y342" s="43"/>
    </row>
    <row r="343" spans="25:25">
      <c r="Y343" s="43"/>
    </row>
    <row r="344" spans="25:25">
      <c r="Y344" s="43"/>
    </row>
    <row r="345" spans="25:25">
      <c r="Y345" s="43"/>
    </row>
    <row r="346" spans="25:25">
      <c r="Y346" s="43"/>
    </row>
    <row r="347" spans="25:25">
      <c r="Y347" s="43"/>
    </row>
    <row r="348" spans="25:25">
      <c r="Y348" s="43"/>
    </row>
    <row r="349" spans="25:25">
      <c r="Y349" s="43"/>
    </row>
    <row r="350" spans="25:25">
      <c r="Y350" s="43"/>
    </row>
    <row r="351" spans="25:25">
      <c r="Y351" s="43"/>
    </row>
    <row r="352" spans="25:25">
      <c r="Y352" s="43"/>
    </row>
    <row r="353" spans="25:25">
      <c r="Y353" s="43"/>
    </row>
    <row r="354" spans="25:25">
      <c r="Y354" s="43"/>
    </row>
    <row r="355" spans="25:25">
      <c r="Y355" s="43"/>
    </row>
    <row r="356" spans="25:25">
      <c r="Y356" s="43"/>
    </row>
    <row r="357" spans="25:25">
      <c r="Y357" s="43"/>
    </row>
    <row r="358" spans="25:25">
      <c r="Y358" s="43"/>
    </row>
    <row r="359" spans="25:25">
      <c r="Y359" s="43"/>
    </row>
    <row r="360" spans="25:25">
      <c r="Y360" s="43"/>
    </row>
    <row r="361" spans="25:25">
      <c r="Y361" s="43"/>
    </row>
    <row r="362" spans="25:25">
      <c r="Y362" s="43"/>
    </row>
    <row r="363" spans="25:25">
      <c r="Y363" s="43"/>
    </row>
    <row r="364" spans="25:25">
      <c r="Y364" s="43"/>
    </row>
    <row r="365" spans="25:25">
      <c r="Y365" s="43"/>
    </row>
    <row r="366" spans="25:25">
      <c r="Y366" s="43"/>
    </row>
    <row r="367" spans="25:25">
      <c r="Y367" s="43"/>
    </row>
    <row r="368" spans="25:25">
      <c r="Y368" s="43"/>
    </row>
    <row r="369" spans="25:25">
      <c r="Y369" s="43"/>
    </row>
    <row r="370" spans="25:25">
      <c r="Y370" s="43"/>
    </row>
    <row r="371" spans="25:25">
      <c r="Y371" s="43"/>
    </row>
    <row r="372" spans="25:25">
      <c r="Y372" s="43"/>
    </row>
    <row r="373" spans="25:25">
      <c r="Y373" s="43"/>
    </row>
    <row r="374" spans="25:25">
      <c r="Y374" s="43"/>
    </row>
    <row r="375" spans="25:25">
      <c r="Y375" s="43"/>
    </row>
    <row r="376" spans="25:25">
      <c r="Y376" s="43"/>
    </row>
    <row r="377" spans="25:25">
      <c r="Y377" s="43"/>
    </row>
    <row r="378" spans="25:25">
      <c r="Y378" s="43"/>
    </row>
    <row r="379" spans="25:25">
      <c r="Y379" s="43"/>
    </row>
    <row r="380" spans="25:25">
      <c r="Y380" s="43"/>
    </row>
    <row r="381" spans="25:25">
      <c r="Y381" s="43"/>
    </row>
    <row r="382" spans="25:25">
      <c r="Y382" s="43"/>
    </row>
    <row r="383" spans="25:25">
      <c r="Y383" s="43"/>
    </row>
    <row r="384" spans="25:25">
      <c r="Y384" s="43"/>
    </row>
    <row r="385" spans="25:25">
      <c r="Y385" s="43"/>
    </row>
    <row r="386" spans="25:25">
      <c r="Y386" s="43"/>
    </row>
    <row r="387" spans="25:25">
      <c r="Y387" s="43"/>
    </row>
    <row r="388" spans="25:25">
      <c r="Y388" s="43"/>
    </row>
    <row r="389" spans="25:25">
      <c r="Y389" s="43"/>
    </row>
    <row r="390" spans="25:25">
      <c r="Y390" s="43"/>
    </row>
    <row r="391" spans="25:25">
      <c r="Y391" s="43"/>
    </row>
    <row r="392" spans="25:25">
      <c r="Y392" s="43"/>
    </row>
    <row r="393" spans="25:25">
      <c r="Y393" s="43"/>
    </row>
    <row r="394" spans="25:25">
      <c r="Y394" s="43"/>
    </row>
    <row r="395" spans="25:25">
      <c r="Y395" s="43"/>
    </row>
    <row r="396" spans="25:25">
      <c r="Y396" s="43"/>
    </row>
    <row r="397" spans="25:25">
      <c r="Y397" s="43"/>
    </row>
    <row r="398" spans="25:25">
      <c r="Y398" s="43"/>
    </row>
    <row r="399" spans="25:25">
      <c r="Y399" s="43"/>
    </row>
    <row r="400" spans="25:25">
      <c r="Y400" s="43"/>
    </row>
    <row r="401" spans="25:25">
      <c r="Y401" s="43"/>
    </row>
    <row r="402" spans="25:25">
      <c r="Y402" s="43"/>
    </row>
    <row r="403" spans="25:25">
      <c r="Y403" s="43"/>
    </row>
    <row r="404" spans="25:25">
      <c r="Y404" s="43"/>
    </row>
    <row r="405" spans="25:25">
      <c r="Y405" s="43"/>
    </row>
    <row r="406" spans="25:25">
      <c r="Y406" s="43"/>
    </row>
    <row r="407" spans="25:25">
      <c r="Y407" s="43"/>
    </row>
    <row r="408" spans="25:25">
      <c r="Y408" s="43"/>
    </row>
    <row r="409" spans="25:25">
      <c r="Y409" s="43"/>
    </row>
    <row r="410" spans="25:25">
      <c r="Y410" s="43"/>
    </row>
    <row r="411" spans="25:25">
      <c r="Y411" s="43"/>
    </row>
    <row r="412" spans="25:25">
      <c r="Y412" s="43"/>
    </row>
    <row r="413" spans="25:25">
      <c r="Y413" s="43"/>
    </row>
    <row r="414" spans="25:25">
      <c r="Y414" s="43"/>
    </row>
    <row r="415" spans="25:25">
      <c r="Y415" s="43"/>
    </row>
    <row r="416" spans="25:25">
      <c r="Y416" s="43"/>
    </row>
    <row r="417" spans="25:25">
      <c r="Y417" s="43"/>
    </row>
    <row r="418" spans="25:25">
      <c r="Y418" s="43"/>
    </row>
    <row r="419" spans="25:25">
      <c r="Y419" s="43"/>
    </row>
    <row r="420" spans="25:25">
      <c r="Y420" s="43"/>
    </row>
    <row r="421" spans="25:25">
      <c r="Y421" s="43"/>
    </row>
    <row r="422" spans="25:25">
      <c r="Y422" s="43"/>
    </row>
    <row r="423" spans="25:25">
      <c r="Y423" s="43"/>
    </row>
    <row r="424" spans="25:25">
      <c r="Y424" s="43"/>
    </row>
    <row r="425" spans="25:25">
      <c r="Y425" s="43"/>
    </row>
    <row r="426" spans="25:25">
      <c r="Y426" s="43"/>
    </row>
    <row r="427" spans="25:25">
      <c r="Y427" s="43"/>
    </row>
    <row r="428" spans="25:25">
      <c r="Y428" s="43"/>
    </row>
    <row r="429" spans="25:25">
      <c r="Y429" s="43"/>
    </row>
    <row r="430" spans="25:25">
      <c r="Y430" s="43"/>
    </row>
    <row r="431" spans="25:25">
      <c r="Y431" s="43"/>
    </row>
    <row r="432" spans="25:25">
      <c r="Y432" s="43"/>
    </row>
    <row r="433" spans="25:25">
      <c r="Y433" s="43"/>
    </row>
    <row r="434" spans="25:25">
      <c r="Y434" s="43"/>
    </row>
    <row r="435" spans="25:25">
      <c r="Y435" s="43"/>
    </row>
    <row r="436" spans="25:25">
      <c r="Y436" s="43"/>
    </row>
    <row r="437" spans="25:25">
      <c r="Y437" s="43"/>
    </row>
    <row r="438" spans="25:25">
      <c r="Y438" s="43"/>
    </row>
    <row r="439" spans="25:25">
      <c r="Y439" s="43"/>
    </row>
    <row r="440" spans="25:25">
      <c r="Y440" s="43"/>
    </row>
    <row r="441" spans="25:25">
      <c r="Y441" s="43"/>
    </row>
    <row r="442" spans="25:25">
      <c r="Y442" s="43"/>
    </row>
    <row r="443" spans="25:25">
      <c r="Y443" s="43"/>
    </row>
    <row r="444" spans="25:25">
      <c r="Y444" s="43"/>
    </row>
    <row r="445" spans="25:25">
      <c r="Y445" s="43"/>
    </row>
    <row r="446" spans="25:25">
      <c r="Y446" s="43"/>
    </row>
    <row r="447" spans="25:25">
      <c r="Y447" s="43"/>
    </row>
    <row r="448" spans="25:25">
      <c r="Y448" s="43"/>
    </row>
    <row r="449" spans="25:25">
      <c r="Y449" s="43"/>
    </row>
    <row r="450" spans="25:25">
      <c r="Y450" s="43"/>
    </row>
    <row r="451" spans="25:25">
      <c r="Y451" s="43"/>
    </row>
    <row r="452" spans="25:25">
      <c r="Y452" s="43"/>
    </row>
    <row r="453" spans="25:25">
      <c r="Y453" s="43"/>
    </row>
    <row r="454" spans="25:25">
      <c r="Y454" s="43"/>
    </row>
    <row r="455" spans="25:25">
      <c r="Y455" s="43"/>
    </row>
    <row r="456" spans="25:25">
      <c r="Y456" s="43"/>
    </row>
    <row r="457" spans="25:25">
      <c r="Y457" s="43"/>
    </row>
    <row r="458" spans="25:25">
      <c r="Y458" s="43"/>
    </row>
    <row r="459" spans="25:25">
      <c r="Y459" s="43"/>
    </row>
    <row r="460" spans="25:25">
      <c r="Y460" s="43"/>
    </row>
    <row r="461" spans="25:25">
      <c r="Y461" s="43"/>
    </row>
    <row r="462" spans="25:25">
      <c r="Y462" s="43"/>
    </row>
    <row r="463" spans="25:25">
      <c r="Y463" s="43"/>
    </row>
    <row r="464" spans="25:25">
      <c r="Y464" s="43"/>
    </row>
    <row r="465" spans="25:25">
      <c r="Y465" s="43"/>
    </row>
    <row r="466" spans="25:25">
      <c r="Y466" s="43"/>
    </row>
    <row r="467" spans="25:25">
      <c r="Y467" s="43"/>
    </row>
    <row r="468" spans="25:25">
      <c r="Y468" s="43"/>
    </row>
    <row r="469" spans="25:25">
      <c r="Y469" s="43"/>
    </row>
    <row r="470" spans="25:25">
      <c r="Y470" s="43"/>
    </row>
    <row r="471" spans="25:25">
      <c r="Y471" s="43"/>
    </row>
    <row r="472" spans="25:25">
      <c r="Y472" s="43"/>
    </row>
    <row r="473" spans="25:25">
      <c r="Y473" s="43"/>
    </row>
    <row r="474" spans="25:25">
      <c r="Y474" s="43"/>
    </row>
    <row r="475" spans="25:25">
      <c r="Y475" s="43"/>
    </row>
    <row r="476" spans="25:25">
      <c r="Y476" s="43"/>
    </row>
    <row r="477" spans="25:25">
      <c r="Y477" s="43"/>
    </row>
    <row r="478" spans="25:25">
      <c r="Y478" s="43"/>
    </row>
    <row r="479" spans="25:25">
      <c r="Y479" s="43"/>
    </row>
    <row r="480" spans="25:25">
      <c r="Y480" s="43"/>
    </row>
    <row r="481" spans="25:25">
      <c r="Y481" s="43"/>
    </row>
    <row r="482" spans="25:25">
      <c r="Y482" s="43"/>
    </row>
    <row r="483" spans="25:25">
      <c r="Y483" s="43"/>
    </row>
    <row r="484" spans="25:25">
      <c r="Y484" s="43"/>
    </row>
    <row r="485" spans="25:25">
      <c r="Y485" s="43"/>
    </row>
    <row r="486" spans="25:25">
      <c r="Y486" s="43"/>
    </row>
    <row r="487" spans="25:25">
      <c r="Y487" s="43"/>
    </row>
    <row r="488" spans="25:25">
      <c r="Y488" s="43"/>
    </row>
    <row r="489" spans="25:25">
      <c r="Y489" s="43"/>
    </row>
    <row r="490" spans="25:25">
      <c r="Y490" s="43"/>
    </row>
    <row r="491" spans="25:25">
      <c r="Y491" s="43"/>
    </row>
    <row r="492" spans="25:25">
      <c r="Y492" s="43"/>
    </row>
    <row r="493" spans="25:25">
      <c r="Y493" s="43"/>
    </row>
    <row r="494" spans="25:25">
      <c r="Y494" s="43"/>
    </row>
    <row r="495" spans="25:25">
      <c r="Y495" s="43"/>
    </row>
    <row r="496" spans="25:25">
      <c r="Y496" s="43"/>
    </row>
    <row r="497" spans="25:25">
      <c r="Y497" s="43"/>
    </row>
    <row r="498" spans="25:25">
      <c r="Y498" s="43"/>
    </row>
    <row r="499" spans="25:25">
      <c r="Y499" s="43"/>
    </row>
    <row r="500" spans="25:25">
      <c r="Y500" s="43"/>
    </row>
    <row r="501" spans="25:25">
      <c r="Y501" s="43"/>
    </row>
    <row r="502" spans="25:25">
      <c r="Y502" s="43"/>
    </row>
    <row r="503" spans="25:25">
      <c r="Y503" s="43"/>
    </row>
    <row r="504" spans="25:25">
      <c r="Y504" s="43"/>
    </row>
    <row r="505" spans="25:25">
      <c r="Y505" s="43"/>
    </row>
    <row r="506" spans="25:25">
      <c r="Y506" s="43"/>
    </row>
    <row r="507" spans="25:25">
      <c r="Y507" s="43"/>
    </row>
    <row r="508" spans="25:25">
      <c r="Y508" s="43"/>
    </row>
    <row r="509" spans="25:25">
      <c r="Y509" s="43"/>
    </row>
    <row r="510" spans="25:25">
      <c r="Y510" s="43"/>
    </row>
    <row r="511" spans="25:25">
      <c r="Y511" s="43"/>
    </row>
    <row r="512" spans="25:25">
      <c r="Y512" s="43"/>
    </row>
    <row r="513" spans="25:25">
      <c r="Y513" s="43"/>
    </row>
    <row r="514" spans="25:25">
      <c r="Y514" s="43"/>
    </row>
    <row r="515" spans="25:25">
      <c r="Y515" s="43"/>
    </row>
    <row r="516" spans="25:25">
      <c r="Y516" s="43"/>
    </row>
    <row r="517" spans="25:25">
      <c r="Y517" s="43"/>
    </row>
    <row r="518" spans="25:25">
      <c r="Y518" s="43"/>
    </row>
    <row r="519" spans="25:25">
      <c r="Y519" s="43"/>
    </row>
    <row r="520" spans="25:25">
      <c r="Y520" s="43"/>
    </row>
    <row r="521" spans="25:25">
      <c r="Y521" s="43"/>
    </row>
    <row r="522" spans="25:25">
      <c r="Y522" s="43"/>
    </row>
    <row r="523" spans="25:25">
      <c r="Y523" s="43"/>
    </row>
    <row r="524" spans="25:25">
      <c r="Y524" s="43"/>
    </row>
    <row r="525" spans="25:25">
      <c r="Y525" s="43"/>
    </row>
    <row r="526" spans="25:25">
      <c r="Y526" s="43"/>
    </row>
    <row r="527" spans="25:25">
      <c r="Y527" s="43"/>
    </row>
    <row r="528" spans="25:25">
      <c r="Y528" s="43"/>
    </row>
    <row r="529" spans="25:25">
      <c r="Y529" s="43"/>
    </row>
    <row r="530" spans="25:25">
      <c r="Y530" s="43"/>
    </row>
    <row r="531" spans="25:25">
      <c r="Y531" s="43"/>
    </row>
    <row r="532" spans="25:25">
      <c r="Y532" s="43"/>
    </row>
    <row r="533" spans="25:25">
      <c r="Y533" s="43"/>
    </row>
    <row r="534" spans="25:25">
      <c r="Y534" s="43"/>
    </row>
    <row r="535" spans="25:25">
      <c r="Y535" s="43"/>
    </row>
    <row r="536" spans="25:25">
      <c r="Y536" s="43"/>
    </row>
    <row r="537" spans="25:25">
      <c r="Y537" s="43"/>
    </row>
    <row r="538" spans="25:25">
      <c r="Y538" s="43"/>
    </row>
    <row r="539" spans="25:25">
      <c r="Y539" s="43"/>
    </row>
    <row r="540" spans="25:25">
      <c r="Y540" s="43"/>
    </row>
    <row r="541" spans="25:25">
      <c r="Y541" s="43"/>
    </row>
    <row r="542" spans="25:25">
      <c r="Y542" s="43"/>
    </row>
    <row r="543" spans="25:25">
      <c r="Y543" s="43"/>
    </row>
    <row r="544" spans="25:25">
      <c r="Y544" s="43"/>
    </row>
    <row r="545" spans="25:25">
      <c r="Y545" s="43"/>
    </row>
    <row r="546" spans="25:25">
      <c r="Y546" s="43"/>
    </row>
    <row r="547" spans="25:25">
      <c r="Y547" s="43"/>
    </row>
    <row r="548" spans="25:25">
      <c r="Y548" s="43"/>
    </row>
    <row r="549" spans="25:25">
      <c r="Y549" s="43"/>
    </row>
    <row r="550" spans="25:25">
      <c r="Y550" s="43"/>
    </row>
    <row r="551" spans="25:25">
      <c r="Y551" s="43"/>
    </row>
    <row r="552" spans="25:25">
      <c r="Y552" s="43"/>
    </row>
    <row r="553" spans="25:25">
      <c r="Y553" s="43"/>
    </row>
    <row r="554" spans="25:25">
      <c r="Y554" s="43"/>
    </row>
    <row r="555" spans="25:25">
      <c r="Y555" s="43"/>
    </row>
    <row r="556" spans="25:25">
      <c r="Y556" s="43"/>
    </row>
    <row r="557" spans="25:25">
      <c r="Y557" s="43"/>
    </row>
    <row r="558" spans="25:25">
      <c r="Y558" s="43"/>
    </row>
    <row r="559" spans="25:25">
      <c r="Y559" s="43"/>
    </row>
    <row r="560" spans="25:25">
      <c r="Y560" s="43"/>
    </row>
    <row r="561" spans="25:25">
      <c r="Y561" s="43"/>
    </row>
    <row r="562" spans="25:25">
      <c r="Y562" s="43"/>
    </row>
    <row r="563" spans="25:25">
      <c r="Y563" s="43"/>
    </row>
    <row r="564" spans="25:25">
      <c r="Y564" s="43"/>
    </row>
    <row r="565" spans="25:25">
      <c r="Y565" s="43"/>
    </row>
    <row r="566" spans="25:25">
      <c r="Y566" s="43"/>
    </row>
    <row r="567" spans="25:25">
      <c r="Y567" s="43"/>
    </row>
    <row r="568" spans="25:25">
      <c r="Y568" s="43"/>
    </row>
    <row r="569" spans="25:25">
      <c r="Y569" s="43"/>
    </row>
    <row r="570" spans="25:25">
      <c r="Y570" s="43"/>
    </row>
    <row r="571" spans="25:25">
      <c r="Y571" s="43"/>
    </row>
    <row r="572" spans="25:25">
      <c r="Y572" s="43"/>
    </row>
    <row r="573" spans="25:25">
      <c r="Y573" s="43"/>
    </row>
    <row r="574" spans="25:25">
      <c r="Y574" s="43"/>
    </row>
    <row r="575" spans="25:25">
      <c r="Y575" s="43"/>
    </row>
    <row r="576" spans="25:25">
      <c r="Y576" s="43"/>
    </row>
    <row r="577" spans="25:25">
      <c r="Y577" s="43"/>
    </row>
    <row r="578" spans="25:25">
      <c r="Y578" s="43"/>
    </row>
    <row r="579" spans="25:25">
      <c r="Y579" s="43"/>
    </row>
    <row r="580" spans="25:25">
      <c r="Y580" s="43"/>
    </row>
    <row r="581" spans="25:25">
      <c r="Y581" s="43"/>
    </row>
    <row r="582" spans="25:25">
      <c r="Y582" s="43"/>
    </row>
    <row r="583" spans="25:25">
      <c r="Y583" s="43"/>
    </row>
    <row r="584" spans="25:25">
      <c r="Y584" s="43"/>
    </row>
    <row r="585" spans="25:25">
      <c r="Y585" s="43"/>
    </row>
    <row r="586" spans="25:25">
      <c r="Y586" s="43"/>
    </row>
    <row r="587" spans="25:25">
      <c r="Y587" s="43"/>
    </row>
    <row r="588" spans="25:25">
      <c r="Y588" s="43"/>
    </row>
    <row r="589" spans="25:25">
      <c r="Y589" s="43"/>
    </row>
    <row r="590" spans="25:25">
      <c r="Y590" s="43"/>
    </row>
    <row r="591" spans="25:25">
      <c r="Y591" s="43"/>
    </row>
    <row r="592" spans="25:25">
      <c r="Y592" s="43"/>
    </row>
    <row r="593" spans="25:25">
      <c r="Y593" s="43"/>
    </row>
    <row r="594" spans="25:25">
      <c r="Y594" s="43"/>
    </row>
    <row r="595" spans="25:25">
      <c r="Y595" s="43"/>
    </row>
    <row r="596" spans="25:25">
      <c r="Y596" s="43"/>
    </row>
    <row r="597" spans="25:25">
      <c r="Y597" s="43"/>
    </row>
    <row r="598" spans="25:25">
      <c r="Y598" s="43"/>
    </row>
    <row r="599" spans="25:25">
      <c r="Y599" s="43"/>
    </row>
    <row r="600" spans="25:25">
      <c r="Y600" s="43"/>
    </row>
    <row r="601" spans="25:25">
      <c r="Y601" s="43"/>
    </row>
    <row r="602" spans="25:25">
      <c r="Y602" s="43"/>
    </row>
    <row r="603" spans="25:25">
      <c r="Y603" s="43"/>
    </row>
    <row r="604" spans="25:25">
      <c r="Y604" s="43"/>
    </row>
    <row r="605" spans="25:25">
      <c r="Y605" s="43"/>
    </row>
    <row r="606" spans="25:25">
      <c r="Y606" s="43"/>
    </row>
    <row r="607" spans="25:25">
      <c r="Y607" s="43"/>
    </row>
    <row r="608" spans="25:25">
      <c r="Y608" s="43"/>
    </row>
    <row r="609" spans="25:25">
      <c r="Y609" s="43"/>
    </row>
    <row r="610" spans="25:25">
      <c r="Y610" s="43"/>
    </row>
    <row r="611" spans="25:25">
      <c r="Y611" s="43"/>
    </row>
    <row r="612" spans="25:25">
      <c r="Y612" s="43"/>
    </row>
    <row r="613" spans="25:25">
      <c r="Y613" s="43"/>
    </row>
    <row r="614" spans="25:25">
      <c r="Y614" s="43"/>
    </row>
    <row r="615" spans="25:25">
      <c r="Y615" s="43"/>
    </row>
    <row r="616" spans="25:25">
      <c r="Y616" s="43"/>
    </row>
    <row r="617" spans="25:25">
      <c r="Y617" s="43"/>
    </row>
    <row r="618" spans="25:25">
      <c r="Y618" s="43"/>
    </row>
    <row r="619" spans="25:25">
      <c r="Y619" s="43"/>
    </row>
    <row r="620" spans="25:25">
      <c r="Y620" s="43"/>
    </row>
    <row r="621" spans="25:25">
      <c r="Y621" s="43"/>
    </row>
    <row r="622" spans="25:25">
      <c r="Y622" s="43"/>
    </row>
    <row r="623" spans="25:25">
      <c r="Y623" s="43"/>
    </row>
    <row r="624" spans="25:25">
      <c r="Y624" s="43"/>
    </row>
    <row r="625" spans="25:25">
      <c r="Y625" s="43"/>
    </row>
    <row r="626" spans="25:25">
      <c r="Y626" s="43"/>
    </row>
    <row r="627" spans="25:25">
      <c r="Y627" s="43"/>
    </row>
    <row r="628" spans="25:25">
      <c r="Y628" s="43"/>
    </row>
    <row r="629" spans="25:25">
      <c r="Y629" s="43"/>
    </row>
    <row r="630" spans="25:25">
      <c r="Y630" s="43"/>
    </row>
    <row r="631" spans="25:25">
      <c r="Y631" s="43"/>
    </row>
    <row r="632" spans="25:25">
      <c r="Y632" s="43"/>
    </row>
    <row r="633" spans="25:25">
      <c r="Y633" s="43"/>
    </row>
    <row r="634" spans="25:25">
      <c r="Y634" s="43"/>
    </row>
    <row r="635" spans="25:25">
      <c r="Y635" s="43"/>
    </row>
    <row r="636" spans="25:25">
      <c r="Y636" s="43"/>
    </row>
    <row r="637" spans="25:25">
      <c r="Y637" s="43"/>
    </row>
    <row r="638" spans="25:25">
      <c r="Y638" s="43"/>
    </row>
    <row r="639" spans="25:25">
      <c r="Y639" s="43"/>
    </row>
    <row r="640" spans="25:25">
      <c r="Y640" s="43"/>
    </row>
    <row r="641" spans="25:25">
      <c r="Y641" s="43"/>
    </row>
    <row r="642" spans="25:25">
      <c r="Y642" s="43"/>
    </row>
    <row r="643" spans="25:25">
      <c r="Y643" s="43"/>
    </row>
    <row r="644" spans="25:25">
      <c r="Y644" s="43"/>
    </row>
    <row r="645" spans="25:25">
      <c r="Y645" s="43"/>
    </row>
    <row r="646" spans="25:25">
      <c r="Y646" s="43"/>
    </row>
    <row r="647" spans="25:25">
      <c r="Y647" s="43"/>
    </row>
    <row r="648" spans="25:25">
      <c r="Y648" s="43"/>
    </row>
    <row r="649" spans="25:25">
      <c r="Y649" s="43"/>
    </row>
    <row r="650" spans="25:25">
      <c r="Y650" s="43"/>
    </row>
    <row r="651" spans="25:25">
      <c r="Y651" s="43"/>
    </row>
    <row r="652" spans="25:25">
      <c r="Y652" s="43"/>
    </row>
    <row r="653" spans="25:25">
      <c r="Y653" s="43"/>
    </row>
    <row r="654" spans="25:25">
      <c r="Y654" s="43"/>
    </row>
    <row r="655" spans="25:25">
      <c r="Y655" s="43"/>
    </row>
    <row r="656" spans="25:25">
      <c r="Y656" s="43"/>
    </row>
    <row r="657" spans="25:25">
      <c r="Y657" s="43"/>
    </row>
    <row r="658" spans="25:25">
      <c r="Y658" s="43"/>
    </row>
    <row r="659" spans="25:25">
      <c r="Y659" s="43"/>
    </row>
    <row r="660" spans="25:25">
      <c r="Y660" s="43"/>
    </row>
    <row r="661" spans="25:25">
      <c r="Y661" s="43"/>
    </row>
    <row r="662" spans="25:25">
      <c r="Y662" s="43"/>
    </row>
    <row r="663" spans="25:25">
      <c r="Y663" s="43"/>
    </row>
    <row r="664" spans="25:25">
      <c r="Y664" s="43"/>
    </row>
    <row r="665" spans="25:25">
      <c r="Y665" s="43"/>
    </row>
    <row r="666" spans="25:25">
      <c r="Y666" s="43"/>
    </row>
    <row r="667" spans="25:25">
      <c r="Y667" s="43"/>
    </row>
    <row r="668" spans="25:25">
      <c r="Y668" s="43"/>
    </row>
    <row r="669" spans="25:25">
      <c r="Y669" s="43"/>
    </row>
    <row r="670" spans="25:25">
      <c r="Y670" s="43"/>
    </row>
    <row r="671" spans="25:25">
      <c r="Y671" s="43"/>
    </row>
    <row r="672" spans="25:25">
      <c r="Y672" s="43"/>
    </row>
    <row r="673" spans="25:25">
      <c r="Y673" s="43"/>
    </row>
    <row r="674" spans="25:25">
      <c r="Y674" s="43"/>
    </row>
    <row r="675" spans="25:25">
      <c r="Y675" s="43"/>
    </row>
    <row r="676" spans="25:25">
      <c r="Y676" s="43"/>
    </row>
    <row r="677" spans="25:25">
      <c r="Y677" s="43"/>
    </row>
    <row r="678" spans="25:25">
      <c r="Y678" s="43"/>
    </row>
    <row r="679" spans="25:25">
      <c r="Y679" s="43"/>
    </row>
    <row r="680" spans="25:25">
      <c r="Y680" s="43"/>
    </row>
    <row r="681" spans="25:25">
      <c r="Y681" s="43"/>
    </row>
    <row r="682" spans="25:25">
      <c r="Y682" s="43"/>
    </row>
    <row r="683" spans="25:25">
      <c r="Y683" s="43"/>
    </row>
    <row r="684" spans="25:25">
      <c r="Y684" s="43"/>
    </row>
    <row r="685" spans="25:25">
      <c r="Y685" s="43"/>
    </row>
    <row r="686" spans="25:25">
      <c r="Y686" s="43"/>
    </row>
    <row r="687" spans="25:25">
      <c r="Y687" s="43"/>
    </row>
    <row r="688" spans="25:25">
      <c r="Y688" s="43"/>
    </row>
    <row r="689" spans="25:25">
      <c r="Y689" s="43"/>
    </row>
    <row r="690" spans="25:25">
      <c r="Y690" s="43"/>
    </row>
    <row r="691" spans="25:25">
      <c r="Y691" s="43"/>
    </row>
    <row r="692" spans="25:25">
      <c r="Y692" s="43"/>
    </row>
    <row r="693" spans="25:25">
      <c r="Y693" s="43"/>
    </row>
    <row r="694" spans="25:25">
      <c r="Y694" s="43"/>
    </row>
    <row r="695" spans="25:25">
      <c r="Y695" s="43"/>
    </row>
    <row r="696" spans="25:25">
      <c r="Y696" s="43"/>
    </row>
    <row r="697" spans="25:25">
      <c r="Y697" s="43"/>
    </row>
    <row r="698" spans="25:25">
      <c r="Y698" s="43"/>
    </row>
    <row r="699" spans="25:25">
      <c r="Y699" s="43"/>
    </row>
    <row r="700" spans="25:25">
      <c r="Y700" s="43"/>
    </row>
    <row r="701" spans="25:25">
      <c r="Y701" s="43"/>
    </row>
    <row r="702" spans="25:25">
      <c r="Y702" s="43"/>
    </row>
    <row r="703" spans="25:25">
      <c r="Y703" s="43"/>
    </row>
    <row r="704" spans="25:25">
      <c r="Y704" s="43"/>
    </row>
    <row r="705" spans="25:25">
      <c r="Y705" s="43"/>
    </row>
    <row r="706" spans="25:25">
      <c r="Y706" s="43"/>
    </row>
    <row r="707" spans="25:25">
      <c r="Y707" s="43"/>
    </row>
    <row r="708" spans="25:25">
      <c r="Y708" s="43"/>
    </row>
    <row r="709" spans="25:25">
      <c r="Y709" s="43"/>
    </row>
    <row r="710" spans="25:25">
      <c r="Y710" s="43"/>
    </row>
    <row r="711" spans="25:25">
      <c r="Y711" s="43"/>
    </row>
    <row r="712" spans="25:25">
      <c r="Y712" s="43"/>
    </row>
    <row r="713" spans="25:25">
      <c r="Y713" s="43"/>
    </row>
    <row r="714" spans="25:25">
      <c r="Y714" s="43"/>
    </row>
    <row r="715" spans="25:25">
      <c r="Y715" s="43"/>
    </row>
    <row r="716" spans="25:25">
      <c r="Y716" s="43"/>
    </row>
    <row r="717" spans="25:25">
      <c r="Y717" s="43"/>
    </row>
    <row r="718" spans="25:25">
      <c r="Y718" s="43"/>
    </row>
    <row r="719" spans="25:25">
      <c r="Y719" s="43"/>
    </row>
    <row r="720" spans="25:25">
      <c r="Y720" s="43"/>
    </row>
    <row r="721" spans="25:25">
      <c r="Y721" s="43"/>
    </row>
    <row r="722" spans="25:25">
      <c r="Y722" s="43"/>
    </row>
    <row r="723" spans="25:25">
      <c r="Y723" s="43"/>
    </row>
    <row r="724" spans="25:25">
      <c r="Y724" s="43"/>
    </row>
    <row r="725" spans="25:25">
      <c r="Y725" s="43"/>
    </row>
    <row r="726" spans="25:25">
      <c r="Y726" s="43"/>
    </row>
    <row r="727" spans="25:25">
      <c r="Y727" s="43"/>
    </row>
    <row r="728" spans="25:25">
      <c r="Y728" s="43"/>
    </row>
    <row r="729" spans="25:25">
      <c r="Y729" s="43"/>
    </row>
    <row r="730" spans="25:25">
      <c r="Y730" s="43"/>
    </row>
    <row r="731" spans="25:25">
      <c r="Y731" s="43"/>
    </row>
    <row r="732" spans="25:25">
      <c r="Y732" s="43"/>
    </row>
    <row r="733" spans="25:25">
      <c r="Y733" s="43"/>
    </row>
    <row r="734" spans="25:25">
      <c r="Y734" s="43"/>
    </row>
    <row r="735" spans="25:25">
      <c r="Y735" s="43"/>
    </row>
    <row r="736" spans="25:25">
      <c r="Y736" s="43"/>
    </row>
    <row r="737" spans="25:25">
      <c r="Y737" s="43"/>
    </row>
    <row r="738" spans="25:25">
      <c r="Y738" s="43"/>
    </row>
    <row r="739" spans="25:25">
      <c r="Y739" s="43"/>
    </row>
    <row r="740" spans="25:25">
      <c r="Y740" s="43"/>
    </row>
    <row r="741" spans="25:25">
      <c r="Y741" s="43"/>
    </row>
    <row r="742" spans="25:25">
      <c r="Y742" s="43"/>
    </row>
    <row r="743" spans="25:25">
      <c r="Y743" s="43"/>
    </row>
    <row r="744" spans="25:25">
      <c r="Y744" s="43"/>
    </row>
    <row r="745" spans="25:25">
      <c r="Y745" s="43"/>
    </row>
    <row r="746" spans="25:25">
      <c r="Y746" s="43"/>
    </row>
    <row r="747" spans="25:25">
      <c r="Y747" s="43"/>
    </row>
    <row r="748" spans="25:25">
      <c r="Y748" s="43"/>
    </row>
    <row r="749" spans="25:25">
      <c r="Y749" s="43"/>
    </row>
    <row r="750" spans="25:25">
      <c r="Y750" s="43"/>
    </row>
    <row r="751" spans="25:25">
      <c r="Y751" s="43"/>
    </row>
    <row r="752" spans="25:25">
      <c r="Y752" s="43"/>
    </row>
    <row r="753" spans="25:25">
      <c r="Y753" s="43"/>
    </row>
    <row r="754" spans="25:25">
      <c r="Y754" s="43"/>
    </row>
    <row r="755" spans="25:25">
      <c r="Y755" s="43"/>
    </row>
    <row r="756" spans="25:25">
      <c r="Y756" s="43"/>
    </row>
    <row r="757" spans="25:25">
      <c r="Y757" s="43"/>
    </row>
    <row r="758" spans="25:25">
      <c r="Y758" s="43"/>
    </row>
    <row r="759" spans="25:25">
      <c r="Y759" s="43"/>
    </row>
    <row r="760" spans="25:25">
      <c r="Y760" s="43"/>
    </row>
    <row r="761" spans="25:25">
      <c r="Y761" s="43"/>
    </row>
    <row r="762" spans="25:25">
      <c r="Y762" s="43"/>
    </row>
    <row r="763" spans="25:25">
      <c r="Y763" s="43"/>
    </row>
    <row r="764" spans="25:25">
      <c r="Y764" s="43"/>
    </row>
    <row r="765" spans="25:25">
      <c r="Y765" s="43"/>
    </row>
    <row r="766" spans="25:25">
      <c r="Y766" s="43"/>
    </row>
    <row r="767" spans="25:25">
      <c r="Y767" s="43"/>
    </row>
    <row r="768" spans="25:25">
      <c r="Y768" s="43"/>
    </row>
    <row r="769" spans="25:25">
      <c r="Y769" s="43"/>
    </row>
    <row r="770" spans="25:25">
      <c r="Y770" s="43"/>
    </row>
    <row r="771" spans="25:25">
      <c r="Y771" s="43"/>
    </row>
    <row r="772" spans="25:25">
      <c r="Y772" s="43"/>
    </row>
    <row r="773" spans="25:25">
      <c r="Y773" s="43"/>
    </row>
    <row r="774" spans="25:25">
      <c r="Y774" s="43"/>
    </row>
    <row r="775" spans="25:25">
      <c r="Y775" s="43"/>
    </row>
    <row r="776" spans="25:25">
      <c r="Y776" s="43"/>
    </row>
    <row r="777" spans="25:25">
      <c r="Y777" s="43"/>
    </row>
    <row r="778" spans="25:25">
      <c r="Y778" s="43"/>
    </row>
    <row r="779" spans="25:25">
      <c r="Y779" s="43"/>
    </row>
    <row r="780" spans="25:25">
      <c r="Y780" s="43"/>
    </row>
    <row r="781" spans="25:25">
      <c r="Y781" s="43"/>
    </row>
    <row r="782" spans="25:25">
      <c r="Y782" s="43"/>
    </row>
    <row r="783" spans="25:25">
      <c r="Y783" s="43"/>
    </row>
    <row r="784" spans="25:25">
      <c r="Y784" s="43"/>
    </row>
    <row r="785" spans="25:25">
      <c r="Y785" s="43"/>
    </row>
    <row r="786" spans="25:25">
      <c r="Y786" s="43"/>
    </row>
    <row r="787" spans="25:25">
      <c r="Y787" s="43"/>
    </row>
    <row r="788" spans="25:25">
      <c r="Y788" s="43"/>
    </row>
    <row r="789" spans="25:25">
      <c r="Y789" s="43"/>
    </row>
    <row r="790" spans="25:25">
      <c r="Y790" s="43"/>
    </row>
    <row r="791" spans="25:25">
      <c r="Y791" s="43"/>
    </row>
    <row r="792" spans="25:25">
      <c r="Y792" s="43"/>
    </row>
    <row r="793" spans="25:25">
      <c r="Y793" s="43"/>
    </row>
    <row r="794" spans="25:25">
      <c r="Y794" s="43"/>
    </row>
    <row r="795" spans="25:25">
      <c r="Y795" s="43"/>
    </row>
    <row r="796" spans="25:25">
      <c r="Y796" s="43"/>
    </row>
    <row r="797" spans="25:25">
      <c r="Y797" s="43"/>
    </row>
    <row r="798" spans="25:25">
      <c r="Y798" s="43"/>
    </row>
    <row r="799" spans="25:25">
      <c r="Y799" s="43"/>
    </row>
    <row r="800" spans="25:25">
      <c r="Y800" s="43"/>
    </row>
    <row r="801" spans="25:25">
      <c r="Y801" s="43"/>
    </row>
    <row r="802" spans="25:25">
      <c r="Y802" s="43"/>
    </row>
    <row r="803" spans="25:25">
      <c r="Y803" s="43"/>
    </row>
    <row r="804" spans="25:25">
      <c r="Y804" s="43"/>
    </row>
    <row r="805" spans="25:25">
      <c r="Y805" s="43"/>
    </row>
    <row r="806" spans="25:25">
      <c r="Y806" s="43"/>
    </row>
    <row r="807" spans="25:25">
      <c r="Y807" s="43"/>
    </row>
    <row r="808" spans="25:25">
      <c r="Y808" s="43"/>
    </row>
    <row r="809" spans="25:25">
      <c r="Y809" s="43"/>
    </row>
    <row r="810" spans="25:25">
      <c r="Y810" s="43"/>
    </row>
    <row r="811" spans="25:25">
      <c r="Y811" s="43"/>
    </row>
    <row r="812" spans="25:25">
      <c r="Y812" s="43"/>
    </row>
    <row r="813" spans="25:25">
      <c r="Y813" s="43"/>
    </row>
    <row r="814" spans="25:25">
      <c r="Y814" s="43"/>
    </row>
    <row r="815" spans="25:25">
      <c r="Y815" s="43"/>
    </row>
    <row r="816" spans="25:25">
      <c r="Y816" s="43"/>
    </row>
    <row r="817" spans="25:25">
      <c r="Y817" s="43"/>
    </row>
    <row r="818" spans="25:25">
      <c r="Y818" s="43"/>
    </row>
    <row r="819" spans="25:25">
      <c r="Y819" s="43"/>
    </row>
    <row r="820" spans="25:25">
      <c r="Y820" s="43"/>
    </row>
    <row r="821" spans="25:25">
      <c r="Y821" s="43"/>
    </row>
    <row r="822" spans="25:25">
      <c r="Y822" s="43"/>
    </row>
    <row r="823" spans="25:25">
      <c r="Y823" s="43"/>
    </row>
    <row r="824" spans="25:25">
      <c r="Y824" s="43"/>
    </row>
    <row r="825" spans="25:25">
      <c r="Y825" s="43"/>
    </row>
    <row r="826" spans="25:25">
      <c r="Y826" s="43"/>
    </row>
    <row r="827" spans="25:25">
      <c r="Y827" s="43"/>
    </row>
    <row r="828" spans="25:25">
      <c r="Y828" s="43"/>
    </row>
    <row r="829" spans="25:25">
      <c r="Y829" s="43"/>
    </row>
    <row r="830" spans="25:25">
      <c r="Y830" s="43"/>
    </row>
    <row r="831" spans="25:25">
      <c r="Y831" s="43"/>
    </row>
    <row r="832" spans="25:25">
      <c r="Y832" s="43"/>
    </row>
    <row r="833" spans="25:25">
      <c r="Y833" s="43"/>
    </row>
    <row r="834" spans="25:25">
      <c r="Y834" s="43"/>
    </row>
    <row r="835" spans="25:25">
      <c r="Y835" s="43"/>
    </row>
    <row r="836" spans="25:25">
      <c r="Y836" s="43"/>
    </row>
    <row r="837" spans="25:25">
      <c r="Y837" s="43"/>
    </row>
    <row r="838" spans="25:25">
      <c r="Y838" s="43"/>
    </row>
    <row r="839" spans="25:25">
      <c r="Y839" s="43"/>
    </row>
    <row r="840" spans="25:25">
      <c r="Y840" s="43"/>
    </row>
    <row r="841" spans="25:25">
      <c r="Y841" s="43"/>
    </row>
    <row r="842" spans="25:25">
      <c r="Y842" s="43"/>
    </row>
    <row r="843" spans="25:25">
      <c r="Y843" s="43"/>
    </row>
    <row r="844" spans="25:25">
      <c r="Y844" s="43"/>
    </row>
    <row r="845" spans="25:25">
      <c r="Y845" s="43"/>
    </row>
    <row r="846" spans="25:25">
      <c r="Y846" s="43"/>
    </row>
    <row r="847" spans="25:25">
      <c r="Y847" s="43"/>
    </row>
    <row r="848" spans="25:25">
      <c r="Y848" s="43"/>
    </row>
    <row r="849" spans="25:25">
      <c r="Y849" s="43"/>
    </row>
    <row r="850" spans="25:25">
      <c r="Y850" s="43"/>
    </row>
    <row r="851" spans="25:25">
      <c r="Y851" s="43"/>
    </row>
    <row r="852" spans="25:25">
      <c r="Y852" s="43"/>
    </row>
    <row r="853" spans="25:25">
      <c r="Y853" s="43"/>
    </row>
    <row r="854" spans="25:25">
      <c r="Y854" s="43"/>
    </row>
    <row r="855" spans="25:25">
      <c r="Y855" s="43"/>
    </row>
    <row r="856" spans="25:25">
      <c r="Y856" s="43"/>
    </row>
    <row r="857" spans="25:25">
      <c r="Y857" s="43"/>
    </row>
    <row r="858" spans="25:25">
      <c r="Y858" s="43"/>
    </row>
    <row r="859" spans="25:25">
      <c r="Y859" s="43"/>
    </row>
    <row r="860" spans="25:25">
      <c r="Y860" s="43"/>
    </row>
    <row r="861" spans="25:25">
      <c r="Y861" s="43"/>
    </row>
    <row r="862" spans="25:25">
      <c r="Y862" s="43"/>
    </row>
    <row r="863" spans="25:25">
      <c r="Y863" s="43"/>
    </row>
    <row r="864" spans="25:25">
      <c r="Y864" s="43"/>
    </row>
    <row r="865" spans="25:25">
      <c r="Y865" s="43"/>
    </row>
    <row r="866" spans="25:25">
      <c r="Y866" s="43"/>
    </row>
    <row r="867" spans="25:25">
      <c r="Y867" s="43"/>
    </row>
    <row r="868" spans="25:25">
      <c r="Y868" s="43"/>
    </row>
    <row r="869" spans="25:25">
      <c r="Y869" s="43"/>
    </row>
    <row r="870" spans="25:25">
      <c r="Y870" s="43"/>
    </row>
    <row r="871" spans="25:25">
      <c r="Y871" s="43"/>
    </row>
    <row r="872" spans="25:25">
      <c r="Y872" s="43"/>
    </row>
    <row r="873" spans="25:25">
      <c r="Y873" s="43"/>
    </row>
    <row r="874" spans="25:25">
      <c r="Y874" s="43"/>
    </row>
    <row r="875" spans="25:25">
      <c r="Y875" s="43"/>
    </row>
    <row r="876" spans="25:25">
      <c r="Y876" s="43"/>
    </row>
    <row r="877" spans="25:25">
      <c r="Y877" s="43"/>
    </row>
    <row r="878" spans="25:25">
      <c r="Y878" s="43"/>
    </row>
    <row r="879" spans="25:25">
      <c r="Y879" s="43"/>
    </row>
    <row r="880" spans="25:25">
      <c r="Y880" s="43"/>
    </row>
    <row r="881" spans="25:25">
      <c r="Y881" s="43"/>
    </row>
    <row r="882" spans="25:25">
      <c r="Y882" s="43"/>
    </row>
    <row r="883" spans="25:25">
      <c r="Y883" s="43"/>
    </row>
    <row r="884" spans="25:25">
      <c r="Y884" s="43"/>
    </row>
    <row r="885" spans="25:25">
      <c r="Y885" s="43"/>
    </row>
    <row r="886" spans="25:25">
      <c r="Y886" s="43"/>
    </row>
    <row r="887" spans="25:25">
      <c r="Y887" s="43"/>
    </row>
    <row r="888" spans="25:25">
      <c r="Y888" s="43"/>
    </row>
    <row r="889" spans="25:25">
      <c r="Y889" s="43"/>
    </row>
    <row r="890" spans="25:25">
      <c r="Y890" s="43"/>
    </row>
    <row r="891" spans="25:25">
      <c r="Y891" s="43"/>
    </row>
    <row r="892" spans="25:25">
      <c r="Y892" s="43"/>
    </row>
    <row r="893" spans="25:25">
      <c r="Y893" s="43"/>
    </row>
    <row r="894" spans="25:25">
      <c r="Y894" s="43"/>
    </row>
    <row r="895" spans="25:25">
      <c r="Y895" s="43"/>
    </row>
    <row r="896" spans="25:25">
      <c r="Y896" s="43"/>
    </row>
    <row r="897" spans="25:25">
      <c r="Y897" s="43"/>
    </row>
    <row r="898" spans="25:25">
      <c r="Y898" s="43"/>
    </row>
    <row r="899" spans="25:25">
      <c r="Y899" s="43"/>
    </row>
    <row r="900" spans="25:25">
      <c r="Y900" s="43"/>
    </row>
    <row r="901" spans="25:25">
      <c r="Y901" s="43"/>
    </row>
    <row r="902" spans="25:25">
      <c r="Y902" s="43"/>
    </row>
    <row r="903" spans="25:25">
      <c r="Y903" s="43"/>
    </row>
    <row r="904" spans="25:25">
      <c r="Y904" s="43"/>
    </row>
    <row r="905" spans="25:25">
      <c r="Y905" s="43"/>
    </row>
    <row r="906" spans="25:25">
      <c r="Y906" s="43"/>
    </row>
    <row r="907" spans="25:25">
      <c r="Y907" s="43"/>
    </row>
    <row r="908" spans="25:25">
      <c r="Y908" s="43"/>
    </row>
    <row r="909" spans="25:25">
      <c r="Y909" s="43"/>
    </row>
    <row r="910" spans="25:25">
      <c r="Y910" s="43"/>
    </row>
    <row r="911" spans="25:25">
      <c r="Y911" s="43"/>
    </row>
    <row r="912" spans="25:25">
      <c r="Y912" s="43"/>
    </row>
    <row r="913" spans="25:25">
      <c r="Y913" s="43"/>
    </row>
    <row r="914" spans="25:25">
      <c r="Y914" s="43"/>
    </row>
    <row r="915" spans="25:25">
      <c r="Y915" s="43"/>
    </row>
    <row r="916" spans="25:25">
      <c r="Y916" s="43"/>
    </row>
    <row r="917" spans="25:25">
      <c r="Y917" s="43"/>
    </row>
    <row r="918" spans="25:25">
      <c r="Y918" s="43"/>
    </row>
    <row r="919" spans="25:25">
      <c r="Y919" s="43"/>
    </row>
    <row r="920" spans="25:25">
      <c r="Y920" s="43"/>
    </row>
    <row r="921" spans="25:25">
      <c r="Y921" s="43"/>
    </row>
    <row r="922" spans="25:25">
      <c r="Y922" s="43"/>
    </row>
    <row r="923" spans="25:25">
      <c r="Y923" s="43"/>
    </row>
    <row r="924" spans="25:25">
      <c r="Y924" s="43"/>
    </row>
    <row r="925" spans="25:25">
      <c r="Y925" s="43"/>
    </row>
    <row r="926" spans="25:25">
      <c r="Y926" s="43"/>
    </row>
    <row r="927" spans="25:25">
      <c r="Y927" s="43"/>
    </row>
    <row r="928" spans="25:25">
      <c r="Y928" s="43"/>
    </row>
    <row r="929" spans="25:25">
      <c r="Y929" s="43"/>
    </row>
    <row r="930" spans="25:25">
      <c r="Y930" s="43"/>
    </row>
    <row r="931" spans="25:25">
      <c r="Y931" s="43"/>
    </row>
    <row r="932" spans="25:25">
      <c r="Y932" s="43"/>
    </row>
    <row r="933" spans="25:25">
      <c r="Y933" s="43"/>
    </row>
    <row r="934" spans="25:25">
      <c r="Y934" s="43"/>
    </row>
    <row r="935" spans="25:25">
      <c r="Y935" s="43"/>
    </row>
    <row r="936" spans="25:25">
      <c r="Y936" s="43"/>
    </row>
    <row r="937" spans="25:25">
      <c r="Y937" s="43"/>
    </row>
    <row r="938" spans="25:25">
      <c r="Y938" s="43"/>
    </row>
    <row r="939" spans="25:25">
      <c r="Y939" s="43"/>
    </row>
    <row r="940" spans="25:25">
      <c r="Y940" s="43"/>
    </row>
    <row r="941" spans="25:25">
      <c r="Y941" s="43"/>
    </row>
    <row r="942" spans="25:25">
      <c r="Y942" s="43"/>
    </row>
    <row r="943" spans="25:25">
      <c r="Y943" s="43"/>
    </row>
    <row r="944" spans="25:25">
      <c r="Y944" s="43"/>
    </row>
    <row r="945" spans="25:25">
      <c r="Y945" s="43"/>
    </row>
    <row r="946" spans="25:25">
      <c r="Y946" s="43"/>
    </row>
    <row r="947" spans="25:25">
      <c r="Y947" s="43"/>
    </row>
    <row r="948" spans="25:25">
      <c r="Y948" s="43"/>
    </row>
    <row r="949" spans="25:25">
      <c r="Y949" s="43"/>
    </row>
    <row r="950" spans="25:25">
      <c r="Y950" s="43"/>
    </row>
    <row r="951" spans="25:25">
      <c r="Y951" s="43"/>
    </row>
    <row r="952" spans="25:25">
      <c r="Y952" s="43"/>
    </row>
    <row r="953" spans="25:25">
      <c r="Y953" s="43"/>
    </row>
    <row r="954" spans="25:25">
      <c r="Y954" s="43"/>
    </row>
    <row r="955" spans="25:25">
      <c r="Y955" s="43"/>
    </row>
    <row r="956" spans="25:25">
      <c r="Y956" s="43"/>
    </row>
    <row r="957" spans="25:25">
      <c r="Y957" s="43"/>
    </row>
    <row r="958" spans="25:25">
      <c r="Y958" s="43"/>
    </row>
    <row r="959" spans="25:25">
      <c r="Y959" s="43"/>
    </row>
    <row r="960" spans="25:25">
      <c r="Y960" s="43"/>
    </row>
    <row r="961" spans="25:25">
      <c r="Y961" s="43"/>
    </row>
    <row r="962" spans="25:25">
      <c r="Y962" s="43"/>
    </row>
    <row r="963" spans="25:25">
      <c r="Y963" s="43"/>
    </row>
    <row r="964" spans="25:25">
      <c r="Y964" s="43"/>
    </row>
    <row r="965" spans="25:25">
      <c r="Y965" s="43"/>
    </row>
    <row r="966" spans="25:25">
      <c r="Y966" s="43"/>
    </row>
    <row r="967" spans="25:25">
      <c r="Y967" s="43"/>
    </row>
    <row r="968" spans="25:25">
      <c r="Y968" s="43"/>
    </row>
    <row r="969" spans="25:25">
      <c r="Y969" s="43"/>
    </row>
    <row r="970" spans="25:25">
      <c r="Y970" s="43"/>
    </row>
    <row r="971" spans="25:25">
      <c r="Y971" s="43"/>
    </row>
    <row r="972" spans="25:25">
      <c r="Y972" s="43"/>
    </row>
    <row r="973" spans="25:25">
      <c r="Y973" s="43"/>
    </row>
    <row r="974" spans="25:25">
      <c r="Y974" s="43"/>
    </row>
    <row r="975" spans="25:25">
      <c r="Y975" s="43"/>
    </row>
    <row r="976" spans="25:25">
      <c r="Y976" s="43"/>
    </row>
    <row r="977" spans="25:25">
      <c r="Y977" s="43"/>
    </row>
    <row r="978" spans="25:25">
      <c r="Y978" s="43"/>
    </row>
    <row r="979" spans="25:25">
      <c r="Y979" s="43"/>
    </row>
    <row r="980" spans="25:25">
      <c r="Y980" s="43"/>
    </row>
    <row r="981" spans="25:25">
      <c r="Y981" s="43"/>
    </row>
    <row r="982" spans="25:25">
      <c r="Y982" s="43"/>
    </row>
    <row r="983" spans="25:25">
      <c r="Y983" s="43"/>
    </row>
    <row r="984" spans="25:25">
      <c r="Y984" s="43"/>
    </row>
    <row r="985" spans="25:25">
      <c r="Y985" s="43"/>
    </row>
    <row r="986" spans="25:25">
      <c r="Y986" s="43"/>
    </row>
    <row r="987" spans="25:25">
      <c r="Y987" s="43"/>
    </row>
    <row r="988" spans="25:25">
      <c r="Y988" s="43"/>
    </row>
    <row r="989" spans="25:25">
      <c r="Y989" s="43"/>
    </row>
    <row r="990" spans="25:25">
      <c r="Y990" s="43"/>
    </row>
    <row r="991" spans="25:25">
      <c r="Y991" s="43"/>
    </row>
    <row r="992" spans="25:25">
      <c r="Y992" s="43"/>
    </row>
    <row r="993" spans="25:25">
      <c r="Y993" s="43"/>
    </row>
    <row r="994" spans="25:25">
      <c r="Y994" s="43"/>
    </row>
    <row r="995" spans="25:25">
      <c r="Y995" s="43"/>
    </row>
    <row r="996" spans="25:25">
      <c r="Y996" s="43"/>
    </row>
    <row r="997" spans="25:25">
      <c r="Y997" s="43"/>
    </row>
    <row r="998" spans="25:25">
      <c r="Y998" s="43"/>
    </row>
    <row r="999" spans="25:25">
      <c r="Y999" s="43"/>
    </row>
    <row r="1000" spans="25:25">
      <c r="Y1000" s="43"/>
    </row>
    <row r="1001" spans="25:25">
      <c r="Y1001" s="43"/>
    </row>
    <row r="1002" spans="25:25">
      <c r="Y1002" s="43"/>
    </row>
    <row r="1003" spans="25:25">
      <c r="Y1003" s="43"/>
    </row>
    <row r="1004" spans="25:25">
      <c r="Y1004" s="43"/>
    </row>
    <row r="1005" spans="25:25">
      <c r="Y1005" s="43"/>
    </row>
    <row r="1006" spans="25:25">
      <c r="Y1006" s="43"/>
    </row>
    <row r="1007" spans="25:25">
      <c r="Y1007" s="43"/>
    </row>
    <row r="1008" spans="25:25">
      <c r="Y1008" s="43"/>
    </row>
    <row r="1009" spans="25:25">
      <c r="Y1009" s="43"/>
    </row>
    <row r="1010" spans="25:25">
      <c r="Y1010" s="43"/>
    </row>
    <row r="1011" spans="25:25">
      <c r="Y1011" s="43"/>
    </row>
    <row r="1012" spans="25:25">
      <c r="Y1012" s="43"/>
    </row>
    <row r="1013" spans="25:25">
      <c r="Y1013" s="43"/>
    </row>
    <row r="1014" spans="25:25">
      <c r="Y1014" s="43"/>
    </row>
    <row r="1015" spans="25:25">
      <c r="Y1015" s="43"/>
    </row>
    <row r="1016" spans="25:25">
      <c r="Y1016" s="43"/>
    </row>
    <row r="1017" spans="25:25">
      <c r="Y1017" s="43"/>
    </row>
    <row r="1018" spans="25:25">
      <c r="Y1018" s="43"/>
    </row>
    <row r="1019" spans="25:25">
      <c r="Y1019" s="43"/>
    </row>
    <row r="1020" spans="25:25">
      <c r="Y1020" s="43"/>
    </row>
    <row r="1021" spans="25:25">
      <c r="Y1021" s="43"/>
    </row>
    <row r="1022" spans="25:25">
      <c r="Y1022" s="43"/>
    </row>
    <row r="1023" spans="25:25">
      <c r="Y1023" s="43"/>
    </row>
    <row r="1024" spans="25:25">
      <c r="Y1024" s="43"/>
    </row>
    <row r="1025" spans="25:25">
      <c r="Y1025" s="43"/>
    </row>
    <row r="1026" spans="25:25">
      <c r="Y1026" s="43"/>
    </row>
    <row r="1027" spans="25:25">
      <c r="Y1027" s="43"/>
    </row>
    <row r="1028" spans="25:25">
      <c r="Y1028" s="43"/>
    </row>
    <row r="1029" spans="25:25">
      <c r="Y1029" s="43"/>
    </row>
    <row r="1030" spans="25:25">
      <c r="Y1030" s="43"/>
    </row>
    <row r="1031" spans="25:25">
      <c r="Y1031" s="43"/>
    </row>
    <row r="1032" spans="25:25">
      <c r="Y1032" s="43"/>
    </row>
    <row r="1033" spans="25:25">
      <c r="Y1033" s="43"/>
    </row>
    <row r="1034" spans="25:25">
      <c r="Y1034" s="43"/>
    </row>
    <row r="1035" spans="25:25">
      <c r="Y1035" s="43"/>
    </row>
    <row r="1036" spans="25:25">
      <c r="Y1036" s="43"/>
    </row>
    <row r="1037" spans="25:25">
      <c r="Y1037" s="43"/>
    </row>
    <row r="1038" spans="25:25">
      <c r="Y1038" s="43"/>
    </row>
    <row r="1039" spans="25:25">
      <c r="Y1039" s="43"/>
    </row>
    <row r="1040" spans="25:25">
      <c r="Y1040" s="43"/>
    </row>
    <row r="1041" spans="25:25">
      <c r="Y1041" s="43"/>
    </row>
    <row r="1042" spans="25:25">
      <c r="Y1042" s="43"/>
    </row>
    <row r="1043" spans="25:25">
      <c r="Y1043" s="43"/>
    </row>
    <row r="1044" spans="25:25">
      <c r="Y1044" s="43"/>
    </row>
    <row r="1045" spans="25:25">
      <c r="Y1045" s="43"/>
    </row>
    <row r="1046" spans="25:25">
      <c r="Y1046" s="43"/>
    </row>
    <row r="1047" spans="25:25">
      <c r="Y1047" s="43"/>
    </row>
    <row r="1048" spans="25:25">
      <c r="Y1048" s="43"/>
    </row>
    <row r="1049" spans="25:25">
      <c r="Y1049" s="43"/>
    </row>
    <row r="1050" spans="25:25">
      <c r="Y1050" s="43"/>
    </row>
    <row r="1051" spans="25:25">
      <c r="Y1051" s="43"/>
    </row>
    <row r="1052" spans="25:25">
      <c r="Y1052" s="43"/>
    </row>
    <row r="1053" spans="25:25">
      <c r="Y1053" s="43"/>
    </row>
    <row r="1054" spans="25:25">
      <c r="Y1054" s="43"/>
    </row>
    <row r="1055" spans="25:25">
      <c r="Y1055" s="43"/>
    </row>
    <row r="1056" spans="25:25">
      <c r="Y1056" s="43"/>
    </row>
    <row r="1057" spans="25:25">
      <c r="Y1057" s="43"/>
    </row>
    <row r="1058" spans="25:25">
      <c r="Y1058" s="43"/>
    </row>
    <row r="1059" spans="25:25">
      <c r="Y1059" s="43"/>
    </row>
    <row r="1060" spans="25:25">
      <c r="Y1060" s="43"/>
    </row>
    <row r="1061" spans="25:25">
      <c r="Y1061" s="43"/>
    </row>
    <row r="1062" spans="25:25">
      <c r="Y1062" s="43"/>
    </row>
    <row r="1063" spans="25:25">
      <c r="Y1063" s="43"/>
    </row>
    <row r="1064" spans="25:25">
      <c r="Y1064" s="43"/>
    </row>
    <row r="1065" spans="25:25">
      <c r="Y1065" s="43"/>
    </row>
    <row r="1066" spans="25:25">
      <c r="Y1066" s="43"/>
    </row>
    <row r="1067" spans="25:25">
      <c r="Y1067" s="43"/>
    </row>
    <row r="1068" spans="25:25">
      <c r="Y1068" s="43"/>
    </row>
    <row r="1069" spans="25:25">
      <c r="Y1069" s="43"/>
    </row>
    <row r="1070" spans="25:25">
      <c r="Y1070" s="43"/>
    </row>
    <row r="1071" spans="25:25">
      <c r="Y1071" s="43"/>
    </row>
    <row r="1072" spans="25:25">
      <c r="Y1072" s="43"/>
    </row>
    <row r="1073" spans="25:25">
      <c r="Y1073" s="43"/>
    </row>
    <row r="1074" spans="25:25">
      <c r="Y1074" s="43"/>
    </row>
    <row r="1075" spans="25:25">
      <c r="Y1075" s="43"/>
    </row>
    <row r="1076" spans="25:25">
      <c r="Y1076" s="43"/>
    </row>
    <row r="1077" spans="25:25">
      <c r="Y1077" s="43"/>
    </row>
    <row r="1078" spans="25:25">
      <c r="Y1078" s="43"/>
    </row>
    <row r="1079" spans="25:25">
      <c r="Y1079" s="43"/>
    </row>
    <row r="1080" spans="25:25">
      <c r="Y1080" s="43"/>
    </row>
    <row r="1081" spans="25:25">
      <c r="Y1081" s="43"/>
    </row>
    <row r="1082" spans="25:25">
      <c r="Y1082" s="43"/>
    </row>
    <row r="1083" spans="25:25">
      <c r="Y1083" s="43"/>
    </row>
    <row r="1084" spans="25:25">
      <c r="Y1084" s="43"/>
    </row>
    <row r="1085" spans="25:25">
      <c r="Y1085" s="43"/>
    </row>
    <row r="1086" spans="25:25">
      <c r="Y1086" s="43"/>
    </row>
    <row r="1087" spans="25:25">
      <c r="Y1087" s="43"/>
    </row>
    <row r="1088" spans="25:25">
      <c r="Y1088" s="43"/>
    </row>
    <row r="1089" spans="25:25">
      <c r="Y1089" s="43"/>
    </row>
    <row r="1090" spans="25:25">
      <c r="Y1090" s="43"/>
    </row>
    <row r="1091" spans="25:25">
      <c r="Y1091" s="43"/>
    </row>
    <row r="1092" spans="25:25">
      <c r="Y1092" s="43"/>
    </row>
    <row r="1093" spans="25:25">
      <c r="Y1093" s="43"/>
    </row>
    <row r="1094" spans="25:25">
      <c r="Y1094" s="43"/>
    </row>
    <row r="1095" spans="25:25">
      <c r="Y1095" s="43"/>
    </row>
    <row r="1096" spans="25:25">
      <c r="Y1096" s="43"/>
    </row>
    <row r="1097" spans="25:25">
      <c r="Y1097" s="43"/>
    </row>
    <row r="1098" spans="25:25">
      <c r="Y1098" s="43"/>
    </row>
    <row r="1099" spans="25:25">
      <c r="Y1099" s="43"/>
    </row>
    <row r="1100" spans="25:25">
      <c r="Y1100" s="43"/>
    </row>
    <row r="1101" spans="25:25">
      <c r="Y1101" s="43"/>
    </row>
    <row r="1102" spans="25:25">
      <c r="Y1102" s="43"/>
    </row>
    <row r="1103" spans="25:25">
      <c r="Y1103" s="43"/>
    </row>
    <row r="1104" spans="25:25">
      <c r="Y1104" s="43"/>
    </row>
    <row r="1105" spans="25:25">
      <c r="Y1105" s="43"/>
    </row>
    <row r="1106" spans="25:25">
      <c r="Y1106" s="43"/>
    </row>
    <row r="1107" spans="25:25">
      <c r="Y1107" s="43"/>
    </row>
    <row r="1108" spans="25:25">
      <c r="Y1108" s="43"/>
    </row>
    <row r="1109" spans="25:25">
      <c r="Y1109" s="43"/>
    </row>
    <row r="1110" spans="25:25">
      <c r="Y1110" s="43"/>
    </row>
    <row r="1111" spans="25:25">
      <c r="Y1111" s="43"/>
    </row>
    <row r="1112" spans="25:25">
      <c r="Y1112" s="43"/>
    </row>
    <row r="1113" spans="25:25">
      <c r="Y1113" s="43"/>
    </row>
    <row r="1114" spans="25:25">
      <c r="Y1114" s="43"/>
    </row>
    <row r="1115" spans="25:25">
      <c r="Y1115" s="43"/>
    </row>
    <row r="1116" spans="25:25">
      <c r="Y1116" s="43"/>
    </row>
    <row r="1117" spans="25:25">
      <c r="Y1117" s="43"/>
    </row>
    <row r="1118" spans="25:25">
      <c r="Y1118" s="43"/>
    </row>
    <row r="1119" spans="25:25">
      <c r="Y1119" s="43"/>
    </row>
    <row r="1120" spans="25:25">
      <c r="Y1120" s="43"/>
    </row>
    <row r="1121" spans="25:25">
      <c r="Y1121" s="43"/>
    </row>
    <row r="1122" spans="25:25">
      <c r="Y1122" s="43"/>
    </row>
    <row r="1123" spans="25:25">
      <c r="Y1123" s="43"/>
    </row>
    <row r="1124" spans="25:25">
      <c r="Y1124" s="43"/>
    </row>
    <row r="1125" spans="25:25">
      <c r="Y1125" s="43"/>
    </row>
    <row r="1126" spans="25:25">
      <c r="Y1126" s="43"/>
    </row>
    <row r="1127" spans="25:25">
      <c r="Y1127" s="43"/>
    </row>
    <row r="1128" spans="25:25">
      <c r="Y1128" s="43"/>
    </row>
    <row r="1129" spans="25:25">
      <c r="Y1129" s="43"/>
    </row>
    <row r="1130" spans="25:25">
      <c r="Y1130" s="43"/>
    </row>
    <row r="1131" spans="25:25">
      <c r="Y1131" s="43"/>
    </row>
    <row r="1132" spans="25:25">
      <c r="Y1132" s="43"/>
    </row>
    <row r="1133" spans="25:25">
      <c r="Y1133" s="43"/>
    </row>
    <row r="1134" spans="25:25">
      <c r="Y1134" s="43"/>
    </row>
    <row r="1135" spans="25:25">
      <c r="Y1135" s="43"/>
    </row>
    <row r="1136" spans="25:25">
      <c r="Y1136" s="43"/>
    </row>
    <row r="1137" spans="25:25">
      <c r="Y1137" s="43"/>
    </row>
    <row r="1138" spans="25:25">
      <c r="Y1138" s="43"/>
    </row>
    <row r="1139" spans="25:25">
      <c r="Y1139" s="43"/>
    </row>
    <row r="1140" spans="25:25">
      <c r="Y1140" s="43"/>
    </row>
    <row r="1141" spans="25:25">
      <c r="Y1141" s="43"/>
    </row>
    <row r="1142" spans="25:25">
      <c r="Y1142" s="43"/>
    </row>
    <row r="1143" spans="25:25">
      <c r="Y1143" s="43"/>
    </row>
    <row r="1144" spans="25:25">
      <c r="Y1144" s="43"/>
    </row>
    <row r="1145" spans="25:25">
      <c r="Y1145" s="43"/>
    </row>
    <row r="1146" spans="25:25">
      <c r="Y1146" s="43"/>
    </row>
    <row r="1147" spans="25:25">
      <c r="Y1147" s="43"/>
    </row>
    <row r="1148" spans="25:25">
      <c r="Y1148" s="43"/>
    </row>
    <row r="1149" spans="25:25">
      <c r="Y1149" s="43"/>
    </row>
    <row r="1150" spans="25:25">
      <c r="Y1150" s="43"/>
    </row>
    <row r="1151" spans="25:25">
      <c r="Y1151" s="43"/>
    </row>
    <row r="1152" spans="25:25">
      <c r="Y1152" s="43"/>
    </row>
    <row r="1153" spans="25:25">
      <c r="Y1153" s="43"/>
    </row>
    <row r="1154" spans="25:25">
      <c r="Y1154" s="43"/>
    </row>
    <row r="1155" spans="25:25">
      <c r="Y1155" s="43"/>
    </row>
    <row r="1156" spans="25:25">
      <c r="Y1156" s="43"/>
    </row>
    <row r="1157" spans="25:25">
      <c r="Y1157" s="43"/>
    </row>
    <row r="1158" spans="25:25">
      <c r="Y1158" s="43"/>
    </row>
    <row r="1159" spans="25:25">
      <c r="Y1159" s="43"/>
    </row>
    <row r="1160" spans="25:25">
      <c r="Y1160" s="43"/>
    </row>
    <row r="1161" spans="25:25">
      <c r="Y1161" s="43"/>
    </row>
    <row r="1162" spans="25:25">
      <c r="Y1162" s="43"/>
    </row>
    <row r="1163" spans="25:25">
      <c r="Y1163" s="43"/>
    </row>
    <row r="1164" spans="25:25">
      <c r="Y1164" s="43"/>
    </row>
    <row r="1165" spans="25:25">
      <c r="Y1165" s="43"/>
    </row>
    <row r="1166" spans="25:25">
      <c r="Y1166" s="43"/>
    </row>
    <row r="1167" spans="25:25">
      <c r="Y1167" s="43"/>
    </row>
    <row r="1168" spans="25:25">
      <c r="Y1168" s="43"/>
    </row>
    <row r="1169" spans="25:25">
      <c r="Y1169" s="43"/>
    </row>
    <row r="1170" spans="25:25">
      <c r="Y1170" s="43"/>
    </row>
    <row r="1171" spans="25:25">
      <c r="Y1171" s="43"/>
    </row>
    <row r="1172" spans="25:25">
      <c r="Y1172" s="43"/>
    </row>
    <row r="1173" spans="25:25">
      <c r="Y1173" s="43"/>
    </row>
    <row r="1174" spans="25:25">
      <c r="Y1174" s="43"/>
    </row>
    <row r="1175" spans="25:25">
      <c r="Y1175" s="43"/>
    </row>
    <row r="1176" spans="25:25">
      <c r="Y1176" s="43"/>
    </row>
    <row r="1177" spans="25:25">
      <c r="Y1177" s="43"/>
    </row>
    <row r="1178" spans="25:25">
      <c r="Y1178" s="43"/>
    </row>
    <row r="1179" spans="25:25">
      <c r="Y1179" s="43"/>
    </row>
    <row r="1180" spans="25:25">
      <c r="Y1180" s="43"/>
    </row>
    <row r="1181" spans="25:25">
      <c r="Y1181" s="43"/>
    </row>
    <row r="1182" spans="25:25">
      <c r="Y1182" s="43"/>
    </row>
    <row r="1183" spans="25:25">
      <c r="Y1183" s="43"/>
    </row>
    <row r="1184" spans="25:25">
      <c r="Y1184" s="43"/>
    </row>
    <row r="1185" spans="25:25">
      <c r="Y1185" s="43"/>
    </row>
    <row r="1186" spans="25:25">
      <c r="Y1186" s="43"/>
    </row>
    <row r="1187" spans="25:25">
      <c r="Y1187" s="43"/>
    </row>
    <row r="1188" spans="25:25">
      <c r="Y1188" s="43"/>
    </row>
    <row r="1189" spans="25:25">
      <c r="Y1189" s="43"/>
    </row>
    <row r="1190" spans="25:25">
      <c r="Y1190" s="43"/>
    </row>
    <row r="1191" spans="25:25">
      <c r="Y1191" s="43"/>
    </row>
    <row r="1192" spans="25:25">
      <c r="Y1192" s="43"/>
    </row>
    <row r="1193" spans="25:25">
      <c r="Y1193" s="43"/>
    </row>
    <row r="1194" spans="25:25">
      <c r="Y1194" s="43"/>
    </row>
    <row r="1195" spans="25:25">
      <c r="Y1195" s="43"/>
    </row>
    <row r="1196" spans="25:25">
      <c r="Y1196" s="43"/>
    </row>
    <row r="1197" spans="25:25">
      <c r="Y1197" s="43"/>
    </row>
    <row r="1198" spans="25:25">
      <c r="Y1198" s="43"/>
    </row>
    <row r="1199" spans="25:25">
      <c r="Y1199" s="43"/>
    </row>
    <row r="1200" spans="25:25">
      <c r="Y1200" s="43"/>
    </row>
    <row r="1201" spans="25:25">
      <c r="Y1201" s="43"/>
    </row>
    <row r="1202" spans="25:25">
      <c r="Y1202" s="43"/>
    </row>
    <row r="1203" spans="25:25">
      <c r="Y1203" s="43"/>
    </row>
    <row r="1204" spans="25:25">
      <c r="Y1204" s="43"/>
    </row>
    <row r="1205" spans="25:25">
      <c r="Y1205" s="43"/>
    </row>
    <row r="1206" spans="25:25">
      <c r="Y1206" s="43"/>
    </row>
    <row r="1207" spans="25:25">
      <c r="Y1207" s="43"/>
    </row>
    <row r="1208" spans="25:25">
      <c r="Y1208" s="43"/>
    </row>
    <row r="1209" spans="25:25">
      <c r="Y1209" s="43"/>
    </row>
    <row r="1210" spans="25:25">
      <c r="Y1210" s="43"/>
    </row>
    <row r="1211" spans="25:25">
      <c r="Y1211" s="43"/>
    </row>
    <row r="1212" spans="25:25">
      <c r="Y1212" s="43"/>
    </row>
    <row r="1213" spans="25:25">
      <c r="Y1213" s="43"/>
    </row>
    <row r="1214" spans="25:25">
      <c r="Y1214" s="43"/>
    </row>
    <row r="1215" spans="25:25">
      <c r="Y1215" s="43"/>
    </row>
    <row r="1216" spans="25:25">
      <c r="Y1216" s="43"/>
    </row>
    <row r="1217" spans="25:25">
      <c r="Y1217" s="43"/>
    </row>
    <row r="1218" spans="25:25">
      <c r="Y1218" s="43"/>
    </row>
    <row r="1219" spans="25:25">
      <c r="Y1219" s="43"/>
    </row>
    <row r="1220" spans="25:25">
      <c r="Y1220" s="43"/>
    </row>
    <row r="1221" spans="25:25">
      <c r="Y1221" s="43"/>
    </row>
    <row r="1222" spans="25:25">
      <c r="Y1222" s="43"/>
    </row>
    <row r="1223" spans="25:25">
      <c r="Y1223" s="43"/>
    </row>
    <row r="1224" spans="25:25">
      <c r="Y1224" s="43"/>
    </row>
    <row r="1225" spans="25:25">
      <c r="Y1225" s="43"/>
    </row>
    <row r="1226" spans="25:25">
      <c r="Y1226" s="43"/>
    </row>
    <row r="1227" spans="25:25">
      <c r="Y1227" s="43"/>
    </row>
    <row r="1228" spans="25:25">
      <c r="Y1228" s="43"/>
    </row>
    <row r="1229" spans="25:25">
      <c r="Y1229" s="43"/>
    </row>
    <row r="1230" spans="25:25">
      <c r="Y1230" s="43"/>
    </row>
    <row r="1231" spans="25:25">
      <c r="Y1231" s="43"/>
    </row>
    <row r="1232" spans="25:25">
      <c r="Y1232" s="43"/>
    </row>
    <row r="1233" spans="25:25">
      <c r="Y1233" s="43"/>
    </row>
    <row r="1234" spans="25:25">
      <c r="Y1234" s="43"/>
    </row>
    <row r="1235" spans="25:25">
      <c r="Y1235" s="43"/>
    </row>
    <row r="1236" spans="25:25">
      <c r="Y1236" s="43"/>
    </row>
    <row r="1237" spans="25:25">
      <c r="Y1237" s="43"/>
    </row>
    <row r="1238" spans="25:25">
      <c r="Y1238" s="43"/>
    </row>
    <row r="1239" spans="25:25">
      <c r="Y1239" s="43"/>
    </row>
    <row r="1240" spans="25:25">
      <c r="Y1240" s="43"/>
    </row>
    <row r="1241" spans="25:25">
      <c r="Y1241" s="43"/>
    </row>
    <row r="1242" spans="25:25">
      <c r="Y1242" s="43"/>
    </row>
    <row r="1243" spans="25:25">
      <c r="Y1243" s="43"/>
    </row>
    <row r="1244" spans="25:25">
      <c r="Y1244" s="43"/>
    </row>
    <row r="1245" spans="25:25">
      <c r="Y1245" s="43"/>
    </row>
    <row r="1246" spans="25:25">
      <c r="Y1246" s="43"/>
    </row>
    <row r="1247" spans="25:25">
      <c r="Y1247" s="43"/>
    </row>
    <row r="1248" spans="25:25">
      <c r="Y1248" s="43"/>
    </row>
    <row r="1249" spans="25:25">
      <c r="Y1249" s="43"/>
    </row>
    <row r="1250" spans="25:25">
      <c r="Y1250" s="43"/>
    </row>
    <row r="1251" spans="25:25">
      <c r="Y1251" s="43"/>
    </row>
    <row r="1252" spans="25:25">
      <c r="Y1252" s="43"/>
    </row>
    <row r="1253" spans="25:25">
      <c r="Y1253" s="43"/>
    </row>
    <row r="1254" spans="25:25">
      <c r="Y1254" s="43"/>
    </row>
    <row r="1255" spans="25:25">
      <c r="Y1255" s="43"/>
    </row>
    <row r="1256" spans="25:25">
      <c r="Y1256" s="43"/>
    </row>
    <row r="1257" spans="25:25">
      <c r="Y1257" s="43"/>
    </row>
    <row r="1258" spans="25:25">
      <c r="Y1258" s="43"/>
    </row>
    <row r="1259" spans="25:25">
      <c r="Y1259" s="43"/>
    </row>
    <row r="1260" spans="25:25">
      <c r="Y1260" s="43"/>
    </row>
    <row r="1261" spans="25:25">
      <c r="Y1261" s="43"/>
    </row>
    <row r="1262" spans="25:25">
      <c r="Y1262" s="43"/>
    </row>
    <row r="1263" spans="25:25">
      <c r="Y1263" s="43"/>
    </row>
    <row r="1264" spans="25:25">
      <c r="Y1264" s="43"/>
    </row>
    <row r="1265" spans="25:25">
      <c r="Y1265" s="43"/>
    </row>
    <row r="1266" spans="25:25">
      <c r="Y1266" s="43"/>
    </row>
    <row r="1267" spans="25:25">
      <c r="Y1267" s="43"/>
    </row>
    <row r="1268" spans="25:25">
      <c r="Y1268" s="43"/>
    </row>
    <row r="1269" spans="25:25">
      <c r="Y1269" s="43"/>
    </row>
    <row r="1270" spans="25:25">
      <c r="Y1270" s="43"/>
    </row>
    <row r="1271" spans="25:25">
      <c r="Y1271" s="43"/>
    </row>
    <row r="1272" spans="25:25">
      <c r="Y1272" s="43"/>
    </row>
    <row r="1273" spans="25:25">
      <c r="Y1273" s="43"/>
    </row>
    <row r="1274" spans="25:25">
      <c r="Y1274" s="43"/>
    </row>
    <row r="1275" spans="25:25">
      <c r="Y1275" s="43"/>
    </row>
    <row r="1276" spans="25:25">
      <c r="Y1276" s="43"/>
    </row>
    <row r="1277" spans="25:25">
      <c r="Y1277" s="43"/>
    </row>
    <row r="1278" spans="25:25">
      <c r="Y1278" s="43"/>
    </row>
    <row r="1279" spans="25:25">
      <c r="Y1279" s="43"/>
    </row>
    <row r="1280" spans="25:25">
      <c r="Y1280" s="43"/>
    </row>
    <row r="1281" spans="25:25">
      <c r="Y1281" s="43"/>
    </row>
    <row r="1282" spans="25:25">
      <c r="Y1282" s="43"/>
    </row>
    <row r="1283" spans="25:25">
      <c r="Y1283" s="43"/>
    </row>
    <row r="1284" spans="25:25">
      <c r="Y1284" s="43"/>
    </row>
    <row r="1285" spans="25:25">
      <c r="Y1285" s="43"/>
    </row>
    <row r="1286" spans="25:25">
      <c r="Y1286" s="43"/>
    </row>
    <row r="1287" spans="25:25">
      <c r="Y1287" s="43"/>
    </row>
    <row r="1288" spans="25:25">
      <c r="Y1288" s="43"/>
    </row>
    <row r="1289" spans="25:25">
      <c r="Y1289" s="43"/>
    </row>
    <row r="1290" spans="25:25">
      <c r="Y1290" s="43"/>
    </row>
    <row r="1291" spans="25:25">
      <c r="Y1291" s="43"/>
    </row>
    <row r="1292" spans="25:25">
      <c r="Y1292" s="43"/>
    </row>
    <row r="1293" spans="25:25">
      <c r="Y1293" s="43"/>
    </row>
    <row r="1294" spans="25:25">
      <c r="Y1294" s="43"/>
    </row>
    <row r="1295" spans="25:25">
      <c r="Y1295" s="43"/>
    </row>
    <row r="1296" spans="25:25">
      <c r="Y1296" s="43"/>
    </row>
    <row r="1297" spans="25:25">
      <c r="Y1297" s="43"/>
    </row>
    <row r="1298" spans="25:25">
      <c r="Y1298" s="43"/>
    </row>
    <row r="1299" spans="25:25">
      <c r="Y1299" s="43"/>
    </row>
    <row r="1300" spans="25:25">
      <c r="Y1300" s="43"/>
    </row>
    <row r="1301" spans="25:25">
      <c r="Y1301" s="43"/>
    </row>
    <row r="1302" spans="25:25">
      <c r="Y1302" s="43"/>
    </row>
    <row r="1303" spans="25:25">
      <c r="Y1303" s="43"/>
    </row>
    <row r="1304" spans="25:25">
      <c r="Y1304" s="43"/>
    </row>
    <row r="1305" spans="25:25">
      <c r="Y1305" s="43"/>
    </row>
    <row r="1306" spans="25:25">
      <c r="Y1306" s="43"/>
    </row>
    <row r="1307" spans="25:25">
      <c r="Y1307" s="43"/>
    </row>
    <row r="1308" spans="25:25">
      <c r="Y1308" s="43"/>
    </row>
    <row r="1309" spans="25:25">
      <c r="Y1309" s="43"/>
    </row>
    <row r="1310" spans="25:25">
      <c r="Y1310" s="43"/>
    </row>
    <row r="1311" spans="25:25">
      <c r="Y1311" s="43"/>
    </row>
    <row r="1312" spans="25:25">
      <c r="Y1312" s="43"/>
    </row>
    <row r="1313" spans="25:25">
      <c r="Y1313" s="43"/>
    </row>
    <row r="1314" spans="25:25">
      <c r="Y1314" s="43"/>
    </row>
    <row r="1315" spans="25:25">
      <c r="Y1315" s="43"/>
    </row>
    <row r="1316" spans="25:25">
      <c r="Y1316" s="43"/>
    </row>
    <row r="1317" spans="25:25">
      <c r="Y1317" s="43"/>
    </row>
    <row r="1318" spans="25:25">
      <c r="Y1318" s="43"/>
    </row>
    <row r="1319" spans="25:25">
      <c r="Y1319" s="43"/>
    </row>
    <row r="1320" spans="25:25">
      <c r="Y1320" s="43"/>
    </row>
    <row r="1321" spans="25:25">
      <c r="Y1321" s="43"/>
    </row>
    <row r="1322" spans="25:25">
      <c r="Y1322" s="43"/>
    </row>
    <row r="1323" spans="25:25">
      <c r="Y1323" s="43"/>
    </row>
    <row r="1324" spans="25:25">
      <c r="Y1324" s="43"/>
    </row>
    <row r="1325" spans="25:25">
      <c r="Y1325" s="43"/>
    </row>
    <row r="1326" spans="25:25">
      <c r="Y1326" s="43"/>
    </row>
    <row r="1327" spans="25:25">
      <c r="Y1327" s="43"/>
    </row>
    <row r="1328" spans="25:25">
      <c r="Y1328" s="43"/>
    </row>
    <row r="1329" spans="25:25">
      <c r="Y1329" s="43"/>
    </row>
    <row r="1330" spans="25:25">
      <c r="Y1330" s="43"/>
    </row>
    <row r="1331" spans="25:25">
      <c r="Y1331" s="43"/>
    </row>
    <row r="1332" spans="25:25">
      <c r="Y1332" s="43"/>
    </row>
    <row r="1333" spans="25:25">
      <c r="Y1333" s="43"/>
    </row>
    <row r="1334" spans="25:25">
      <c r="Y1334" s="43"/>
    </row>
    <row r="1335" spans="25:25">
      <c r="Y1335" s="43"/>
    </row>
    <row r="1336" spans="25:25">
      <c r="Y1336" s="43"/>
    </row>
    <row r="1337" spans="25:25">
      <c r="Y1337" s="43"/>
    </row>
    <row r="1338" spans="25:25">
      <c r="Y1338" s="43"/>
    </row>
    <row r="1339" spans="25:25">
      <c r="Y1339" s="43"/>
    </row>
    <row r="1340" spans="25:25">
      <c r="Y1340" s="43"/>
    </row>
    <row r="1341" spans="25:25">
      <c r="Y1341" s="43"/>
    </row>
    <row r="1342" spans="25:25">
      <c r="Y1342" s="43"/>
    </row>
    <row r="1343" spans="25:25">
      <c r="Y1343" s="43"/>
    </row>
    <row r="1344" spans="25:25">
      <c r="Y1344" s="43"/>
    </row>
    <row r="1345" spans="25:25">
      <c r="Y1345" s="43"/>
    </row>
    <row r="1346" spans="25:25">
      <c r="Y1346" s="43"/>
    </row>
    <row r="1347" spans="25:25">
      <c r="Y1347" s="43"/>
    </row>
    <row r="1348" spans="25:25">
      <c r="Y1348" s="43"/>
    </row>
    <row r="1349" spans="25:25">
      <c r="Y1349" s="43"/>
    </row>
    <row r="1350" spans="25:25">
      <c r="Y1350" s="43"/>
    </row>
    <row r="1351" spans="25:25">
      <c r="Y1351" s="43"/>
    </row>
    <row r="1352" spans="25:25">
      <c r="Y1352" s="43"/>
    </row>
    <row r="1353" spans="25:25">
      <c r="Y1353" s="43"/>
    </row>
    <row r="1354" spans="25:25">
      <c r="Y1354" s="43"/>
    </row>
    <row r="1355" spans="25:25">
      <c r="Y1355" s="43"/>
    </row>
    <row r="1356" spans="25:25">
      <c r="Y1356" s="43"/>
    </row>
    <row r="1357" spans="25:25">
      <c r="Y1357" s="43"/>
    </row>
    <row r="1358" spans="25:25">
      <c r="Y1358" s="43"/>
    </row>
    <row r="1359" spans="25:25">
      <c r="Y1359" s="43"/>
    </row>
    <row r="1360" spans="25:25">
      <c r="Y1360" s="43"/>
    </row>
    <row r="1361" spans="25:25">
      <c r="Y1361" s="43"/>
    </row>
    <row r="1362" spans="25:25">
      <c r="Y1362" s="43"/>
    </row>
    <row r="1363" spans="25:25">
      <c r="Y1363" s="43"/>
    </row>
    <row r="1364" spans="25:25">
      <c r="Y1364" s="43"/>
    </row>
    <row r="1365" spans="25:25">
      <c r="Y1365" s="43"/>
    </row>
    <row r="1366" spans="25:25">
      <c r="Y1366" s="43"/>
    </row>
    <row r="1367" spans="25:25">
      <c r="Y1367" s="43"/>
    </row>
    <row r="1368" spans="25:25">
      <c r="Y1368" s="43"/>
    </row>
    <row r="1369" spans="25:25">
      <c r="Y1369" s="43"/>
    </row>
    <row r="1370" spans="25:25">
      <c r="Y1370" s="43"/>
    </row>
    <row r="1371" spans="25:25">
      <c r="Y1371" s="43"/>
    </row>
    <row r="1372" spans="25:25">
      <c r="Y1372" s="43"/>
    </row>
    <row r="1373" spans="25:25">
      <c r="Y1373" s="43"/>
    </row>
    <row r="1374" spans="25:25">
      <c r="Y1374" s="43"/>
    </row>
    <row r="1375" spans="25:25">
      <c r="Y1375" s="43"/>
    </row>
    <row r="1376" spans="25:25">
      <c r="Y1376" s="43"/>
    </row>
    <row r="1377" spans="25:25">
      <c r="Y1377" s="43"/>
    </row>
    <row r="1378" spans="25:25">
      <c r="Y1378" s="43"/>
    </row>
    <row r="1379" spans="25:25">
      <c r="Y1379" s="43"/>
    </row>
    <row r="1380" spans="25:25">
      <c r="Y1380" s="43"/>
    </row>
    <row r="1381" spans="25:25">
      <c r="Y1381" s="43"/>
    </row>
    <row r="1382" spans="25:25">
      <c r="Y1382" s="43"/>
    </row>
    <row r="1383" spans="25:25">
      <c r="Y1383" s="43"/>
    </row>
    <row r="1384" spans="25:25">
      <c r="Y1384" s="43"/>
    </row>
    <row r="1385" spans="25:25">
      <c r="Y1385" s="43"/>
    </row>
    <row r="1386" spans="25:25">
      <c r="Y1386" s="43"/>
    </row>
    <row r="1387" spans="25:25">
      <c r="Y1387" s="43"/>
    </row>
    <row r="1388" spans="25:25">
      <c r="Y1388" s="43"/>
    </row>
    <row r="1389" spans="25:25">
      <c r="Y1389" s="43"/>
    </row>
    <row r="1390" spans="25:25">
      <c r="Y1390" s="43"/>
    </row>
    <row r="1391" spans="25:25">
      <c r="Y1391" s="43"/>
    </row>
    <row r="1392" spans="25:25">
      <c r="Y1392" s="43"/>
    </row>
    <row r="1393" spans="25:25">
      <c r="Y1393" s="43"/>
    </row>
    <row r="1394" spans="25:25">
      <c r="Y1394" s="43"/>
    </row>
    <row r="1395" spans="25:25">
      <c r="Y1395" s="43"/>
    </row>
    <row r="1396" spans="25:25">
      <c r="Y1396" s="43"/>
    </row>
    <row r="1397" spans="25:25">
      <c r="Y1397" s="43"/>
    </row>
    <row r="1398" spans="25:25">
      <c r="Y1398" s="43"/>
    </row>
    <row r="1399" spans="25:25">
      <c r="Y1399" s="43"/>
    </row>
    <row r="1400" spans="25:25">
      <c r="Y1400" s="43"/>
    </row>
    <row r="1401" spans="25:25">
      <c r="Y1401" s="43"/>
    </row>
    <row r="1402" spans="25:25">
      <c r="Y1402" s="43"/>
    </row>
    <row r="1403" spans="25:25">
      <c r="Y1403" s="43"/>
    </row>
    <row r="1404" spans="25:25">
      <c r="Y1404" s="43"/>
    </row>
    <row r="1405" spans="25:25">
      <c r="Y1405" s="43"/>
    </row>
    <row r="1406" spans="25:25">
      <c r="Y1406" s="43"/>
    </row>
    <row r="1407" spans="25:25">
      <c r="Y1407" s="43"/>
    </row>
    <row r="1408" spans="25:25">
      <c r="Y1408" s="43"/>
    </row>
    <row r="1409" spans="25:25">
      <c r="Y1409" s="43"/>
    </row>
    <row r="1410" spans="25:25">
      <c r="Y1410" s="43"/>
    </row>
    <row r="1411" spans="25:25">
      <c r="Y1411" s="43"/>
    </row>
    <row r="1412" spans="25:25">
      <c r="Y1412" s="43"/>
    </row>
    <row r="1413" spans="25:25">
      <c r="Y1413" s="43"/>
    </row>
    <row r="1414" spans="25:25">
      <c r="Y1414" s="43"/>
    </row>
    <row r="1415" spans="25:25">
      <c r="Y1415" s="43"/>
    </row>
    <row r="1416" spans="25:25">
      <c r="Y1416" s="43"/>
    </row>
    <row r="1417" spans="25:25">
      <c r="Y1417" s="43"/>
    </row>
    <row r="1418" spans="25:25">
      <c r="Y1418" s="43"/>
    </row>
    <row r="1419" spans="25:25">
      <c r="Y1419" s="43"/>
    </row>
    <row r="1420" spans="25:25">
      <c r="Y1420" s="43"/>
    </row>
    <row r="1421" spans="25:25">
      <c r="Y1421" s="43"/>
    </row>
    <row r="1422" spans="25:25">
      <c r="Y1422" s="43"/>
    </row>
    <row r="1423" spans="25:25">
      <c r="Y1423" s="43"/>
    </row>
    <row r="1424" spans="25:25">
      <c r="Y1424" s="43"/>
    </row>
    <row r="1425" spans="25:25">
      <c r="Y1425" s="43"/>
    </row>
    <row r="1426" spans="25:25">
      <c r="Y1426" s="43"/>
    </row>
    <row r="1427" spans="25:25">
      <c r="Y1427" s="43"/>
    </row>
    <row r="1428" spans="25:25">
      <c r="Y1428" s="43"/>
    </row>
    <row r="1429" spans="25:25">
      <c r="Y1429" s="43"/>
    </row>
    <row r="1430" spans="25:25">
      <c r="Y1430" s="43"/>
    </row>
    <row r="1431" spans="25:25">
      <c r="Y1431" s="43"/>
    </row>
    <row r="1432" spans="25:25">
      <c r="Y1432" s="43"/>
    </row>
    <row r="1433" spans="25:25">
      <c r="Y1433" s="43"/>
    </row>
    <row r="1434" spans="25:25">
      <c r="Y1434" s="43"/>
    </row>
    <row r="1435" spans="25:25">
      <c r="Y1435" s="43"/>
    </row>
    <row r="1436" spans="25:25">
      <c r="Y1436" s="43"/>
    </row>
    <row r="1437" spans="25:25">
      <c r="Y1437" s="43"/>
    </row>
    <row r="1438" spans="25:25">
      <c r="Y1438" s="43"/>
    </row>
    <row r="1439" spans="25:25">
      <c r="Y1439" s="43"/>
    </row>
    <row r="1440" spans="25:25">
      <c r="Y1440" s="43"/>
    </row>
    <row r="1441" spans="25:25">
      <c r="Y1441" s="43"/>
    </row>
    <row r="1442" spans="25:25">
      <c r="Y1442" s="43"/>
    </row>
    <row r="1443" spans="25:25">
      <c r="Y1443" s="43"/>
    </row>
    <row r="1444" spans="25:25">
      <c r="Y1444" s="43"/>
    </row>
    <row r="1445" spans="25:25">
      <c r="Y1445" s="43"/>
    </row>
    <row r="1446" spans="25:25">
      <c r="Y1446" s="43"/>
    </row>
    <row r="1447" spans="25:25">
      <c r="Y1447" s="43"/>
    </row>
    <row r="1448" spans="25:25">
      <c r="Y1448" s="43"/>
    </row>
    <row r="1449" spans="25:25">
      <c r="Y1449" s="43"/>
    </row>
    <row r="1450" spans="25:25">
      <c r="Y1450" s="43"/>
    </row>
    <row r="1451" spans="25:25">
      <c r="Y1451" s="43"/>
    </row>
    <row r="1452" spans="25:25">
      <c r="Y1452" s="43"/>
    </row>
    <row r="1453" spans="25:25">
      <c r="Y1453" s="43"/>
    </row>
    <row r="1454" spans="25:25">
      <c r="Y1454" s="43"/>
    </row>
    <row r="1455" spans="25:25">
      <c r="Y1455" s="43"/>
    </row>
    <row r="1456" spans="25:25">
      <c r="Y1456" s="43"/>
    </row>
    <row r="1457" spans="25:25">
      <c r="Y1457" s="43"/>
    </row>
    <row r="1458" spans="25:25">
      <c r="Y1458" s="43"/>
    </row>
    <row r="1459" spans="25:25">
      <c r="Y1459" s="43"/>
    </row>
    <row r="1460" spans="25:25">
      <c r="Y1460" s="43"/>
    </row>
    <row r="1461" spans="25:25">
      <c r="Y1461" s="43"/>
    </row>
    <row r="1462" spans="25:25">
      <c r="Y1462" s="43"/>
    </row>
    <row r="1463" spans="25:25">
      <c r="Y1463" s="43"/>
    </row>
    <row r="1464" spans="25:25">
      <c r="Y1464" s="43"/>
    </row>
    <row r="1465" spans="25:25">
      <c r="Y1465" s="43"/>
    </row>
    <row r="1466" spans="25:25">
      <c r="Y1466" s="43"/>
    </row>
    <row r="1467" spans="25:25">
      <c r="Y1467" s="43"/>
    </row>
    <row r="1468" spans="25:25">
      <c r="Y1468" s="43"/>
    </row>
    <row r="1469" spans="25:25">
      <c r="Y1469" s="43"/>
    </row>
    <row r="1470" spans="25:25">
      <c r="Y1470" s="43"/>
    </row>
    <row r="1471" spans="25:25">
      <c r="Y1471" s="43"/>
    </row>
    <row r="1472" spans="25:25">
      <c r="Y1472" s="43"/>
    </row>
    <row r="1473" spans="25:25">
      <c r="Y1473" s="43"/>
    </row>
    <row r="1474" spans="25:25">
      <c r="Y1474" s="43"/>
    </row>
    <row r="1475" spans="25:25">
      <c r="Y1475" s="43"/>
    </row>
    <row r="1476" spans="25:25">
      <c r="Y1476" s="43"/>
    </row>
    <row r="1477" spans="25:25">
      <c r="Y1477" s="43"/>
    </row>
    <row r="1478" spans="25:25">
      <c r="Y1478" s="43"/>
    </row>
    <row r="1479" spans="25:25">
      <c r="Y1479" s="43"/>
    </row>
    <row r="1480" spans="25:25">
      <c r="Y1480" s="43"/>
    </row>
    <row r="1481" spans="25:25">
      <c r="Y1481" s="43"/>
    </row>
    <row r="1482" spans="25:25">
      <c r="Y1482" s="43"/>
    </row>
    <row r="1483" spans="25:25">
      <c r="Y1483" s="43"/>
    </row>
    <row r="1484" spans="25:25">
      <c r="Y1484" s="43"/>
    </row>
    <row r="1485" spans="25:25">
      <c r="Y1485" s="43"/>
    </row>
    <row r="1486" spans="25:25">
      <c r="Y1486" s="43"/>
    </row>
    <row r="1487" spans="25:25">
      <c r="Y1487" s="43"/>
    </row>
    <row r="1488" spans="25:25">
      <c r="Y1488" s="43"/>
    </row>
    <row r="1489" spans="25:25">
      <c r="Y1489" s="43"/>
    </row>
    <row r="1490" spans="25:25">
      <c r="Y1490" s="43"/>
    </row>
    <row r="1491" spans="25:25">
      <c r="Y1491" s="43"/>
    </row>
    <row r="1492" spans="25:25">
      <c r="Y1492" s="43"/>
    </row>
    <row r="1493" spans="25:25">
      <c r="Y1493" s="43"/>
    </row>
    <row r="1494" spans="25:25">
      <c r="Y1494" s="43"/>
    </row>
    <row r="1495" spans="25:25">
      <c r="Y1495" s="43"/>
    </row>
    <row r="1496" spans="25:25">
      <c r="Y1496" s="43"/>
    </row>
    <row r="1497" spans="25:25">
      <c r="Y1497" s="43"/>
    </row>
    <row r="1498" spans="25:25">
      <c r="Y1498" s="43"/>
    </row>
    <row r="1499" spans="25:25">
      <c r="Y1499" s="43"/>
    </row>
    <row r="1500" spans="25:25">
      <c r="Y1500" s="43"/>
    </row>
    <row r="1501" spans="25:25">
      <c r="Y1501" s="43"/>
    </row>
    <row r="1502" spans="25:25">
      <c r="Y1502" s="43"/>
    </row>
    <row r="1503" spans="25:25">
      <c r="Y1503" s="43"/>
    </row>
    <row r="1504" spans="25:25">
      <c r="Y1504" s="43"/>
    </row>
    <row r="1505" spans="25:25">
      <c r="Y1505" s="43"/>
    </row>
    <row r="1506" spans="25:25">
      <c r="Y1506" s="43"/>
    </row>
    <row r="1507" spans="25:25">
      <c r="Y1507" s="43"/>
    </row>
    <row r="1508" spans="25:25">
      <c r="Y1508" s="43"/>
    </row>
    <row r="1509" spans="25:25">
      <c r="Y1509" s="43"/>
    </row>
    <row r="1510" spans="25:25">
      <c r="Y1510" s="43"/>
    </row>
    <row r="1511" spans="25:25">
      <c r="Y1511" s="43"/>
    </row>
    <row r="1512" spans="25:25">
      <c r="Y1512" s="43"/>
    </row>
    <row r="1513" spans="25:25">
      <c r="Y1513" s="43"/>
    </row>
    <row r="1514" spans="25:25">
      <c r="Y1514" s="43"/>
    </row>
    <row r="1515" spans="25:25">
      <c r="Y1515" s="43"/>
    </row>
    <row r="1516" spans="25:25">
      <c r="Y1516" s="43"/>
    </row>
    <row r="1517" spans="25:25">
      <c r="Y1517" s="43"/>
    </row>
    <row r="1518" spans="25:25">
      <c r="Y1518" s="43"/>
    </row>
    <row r="1519" spans="25:25">
      <c r="Y1519" s="43"/>
    </row>
    <row r="1520" spans="25:25">
      <c r="Y1520" s="43"/>
    </row>
    <row r="1521" spans="25:25">
      <c r="Y1521" s="43"/>
    </row>
    <row r="1522" spans="25:25">
      <c r="Y1522" s="43"/>
    </row>
    <row r="1523" spans="25:25">
      <c r="Y1523" s="43"/>
    </row>
    <row r="1524" spans="25:25">
      <c r="Y1524" s="43"/>
    </row>
    <row r="1525" spans="25:25">
      <c r="Y1525" s="43"/>
    </row>
    <row r="1526" spans="25:25">
      <c r="Y1526" s="43"/>
    </row>
    <row r="1527" spans="25:25">
      <c r="Y1527" s="43"/>
    </row>
    <row r="1528" spans="25:25">
      <c r="Y1528" s="43"/>
    </row>
    <row r="1529" spans="25:25">
      <c r="Y1529" s="43"/>
    </row>
    <row r="1530" spans="25:25">
      <c r="Y1530" s="43"/>
    </row>
    <row r="1531" spans="25:25">
      <c r="Y1531" s="43"/>
    </row>
    <row r="1532" spans="25:25">
      <c r="Y1532" s="43"/>
    </row>
    <row r="1533" spans="25:25">
      <c r="Y1533" s="43"/>
    </row>
    <row r="1534" spans="25:25">
      <c r="Y1534" s="43"/>
    </row>
    <row r="1535" spans="25:25">
      <c r="Y1535" s="43"/>
    </row>
    <row r="1536" spans="25:25">
      <c r="Y1536" s="43"/>
    </row>
    <row r="1537" spans="25:25">
      <c r="Y1537" s="43"/>
    </row>
    <row r="1538" spans="25:25">
      <c r="Y1538" s="43"/>
    </row>
    <row r="1539" spans="25:25">
      <c r="Y1539" s="43"/>
    </row>
    <row r="1540" spans="25:25">
      <c r="Y1540" s="43"/>
    </row>
    <row r="1541" spans="25:25">
      <c r="Y1541" s="43"/>
    </row>
    <row r="1542" spans="25:25">
      <c r="Y1542" s="43"/>
    </row>
    <row r="1543" spans="25:25">
      <c r="Y1543" s="43"/>
    </row>
    <row r="1544" spans="25:25">
      <c r="Y1544" s="43"/>
    </row>
    <row r="1545" spans="25:25">
      <c r="Y1545" s="43"/>
    </row>
    <row r="1546" spans="25:25">
      <c r="Y1546" s="43"/>
    </row>
    <row r="1547" spans="25:25">
      <c r="Y1547" s="43"/>
    </row>
    <row r="1548" spans="25:25">
      <c r="Y1548" s="43"/>
    </row>
    <row r="1549" spans="25:25">
      <c r="Y1549" s="43"/>
    </row>
    <row r="1550" spans="25:25">
      <c r="Y1550" s="43"/>
    </row>
    <row r="1551" spans="25:25">
      <c r="Y1551" s="43"/>
    </row>
    <row r="1552" spans="25:25">
      <c r="Y1552" s="43"/>
    </row>
    <row r="1553" spans="25:25">
      <c r="Y1553" s="43"/>
    </row>
    <row r="1554" spans="25:25">
      <c r="Y1554" s="43"/>
    </row>
    <row r="1555" spans="25:25">
      <c r="Y1555" s="43"/>
    </row>
    <row r="1556" spans="25:25">
      <c r="Y1556" s="43"/>
    </row>
    <row r="1557" spans="25:25">
      <c r="Y1557" s="43"/>
    </row>
    <row r="1558" spans="25:25">
      <c r="Y1558" s="43"/>
    </row>
    <row r="1559" spans="25:25">
      <c r="Y1559" s="43"/>
    </row>
    <row r="1560" spans="25:25">
      <c r="Y1560" s="43"/>
    </row>
    <row r="1561" spans="25:25">
      <c r="Y1561" s="43"/>
    </row>
    <row r="1562" spans="25:25">
      <c r="Y1562" s="43"/>
    </row>
    <row r="1563" spans="25:25">
      <c r="Y1563" s="43"/>
    </row>
    <row r="1564" spans="25:25">
      <c r="Y1564" s="43"/>
    </row>
    <row r="1565" spans="25:25">
      <c r="Y1565" s="43"/>
    </row>
    <row r="1566" spans="25:25">
      <c r="Y1566" s="43"/>
    </row>
    <row r="1567" spans="25:25">
      <c r="Y1567" s="43"/>
    </row>
    <row r="1568" spans="25:25">
      <c r="Y1568" s="43"/>
    </row>
    <row r="1569" spans="25:25">
      <c r="Y1569" s="43"/>
    </row>
    <row r="1570" spans="25:25">
      <c r="Y1570" s="43"/>
    </row>
    <row r="1571" spans="25:25">
      <c r="Y1571" s="43"/>
    </row>
    <row r="1572" spans="25:25">
      <c r="Y1572" s="43"/>
    </row>
    <row r="1573" spans="25:25">
      <c r="Y1573" s="43"/>
    </row>
    <row r="1574" spans="25:25">
      <c r="Y1574" s="43"/>
    </row>
    <row r="1575" spans="25:25">
      <c r="Y1575" s="43"/>
    </row>
    <row r="1576" spans="25:25">
      <c r="Y1576" s="43"/>
    </row>
    <row r="1577" spans="25:25">
      <c r="Y1577" s="43"/>
    </row>
    <row r="1578" spans="25:25">
      <c r="Y1578" s="43"/>
    </row>
    <row r="1579" spans="25:25">
      <c r="Y1579" s="43"/>
    </row>
    <row r="1580" spans="25:25">
      <c r="Y1580" s="43"/>
    </row>
    <row r="1581" spans="25:25">
      <c r="Y1581" s="43"/>
    </row>
    <row r="1582" spans="25:25">
      <c r="Y1582" s="43"/>
    </row>
    <row r="1583" spans="25:25">
      <c r="Y1583" s="43"/>
    </row>
    <row r="1584" spans="25:25">
      <c r="Y1584" s="43"/>
    </row>
    <row r="1585" spans="25:25">
      <c r="Y1585" s="43"/>
    </row>
    <row r="1586" spans="25:25">
      <c r="Y1586" s="43"/>
    </row>
    <row r="1587" spans="25:25">
      <c r="Y1587" s="43"/>
    </row>
    <row r="1588" spans="25:25">
      <c r="Y1588" s="43"/>
    </row>
    <row r="1589" spans="25:25">
      <c r="Y1589" s="43"/>
    </row>
    <row r="1590" spans="25:25">
      <c r="Y1590" s="43"/>
    </row>
    <row r="1591" spans="25:25">
      <c r="Y1591" s="43"/>
    </row>
    <row r="1592" spans="25:25">
      <c r="Y1592" s="43"/>
    </row>
    <row r="1593" spans="25:25">
      <c r="Y1593" s="43"/>
    </row>
    <row r="1594" spans="25:25">
      <c r="Y1594" s="43"/>
    </row>
    <row r="1595" spans="25:25">
      <c r="Y1595" s="43"/>
    </row>
    <row r="1596" spans="25:25">
      <c r="Y1596" s="43"/>
    </row>
    <row r="1597" spans="25:25">
      <c r="Y1597" s="43"/>
    </row>
    <row r="1598" spans="25:25">
      <c r="Y1598" s="43"/>
    </row>
    <row r="1599" spans="25:25">
      <c r="Y1599" s="43"/>
    </row>
    <row r="1600" spans="25:25">
      <c r="Y1600" s="43"/>
    </row>
    <row r="1601" spans="25:25">
      <c r="Y1601" s="43"/>
    </row>
    <row r="1602" spans="25:25">
      <c r="Y1602" s="43"/>
    </row>
    <row r="1603" spans="25:25">
      <c r="Y1603" s="43"/>
    </row>
    <row r="1604" spans="25:25">
      <c r="Y1604" s="43"/>
    </row>
    <row r="1605" spans="25:25">
      <c r="Y1605" s="43"/>
    </row>
    <row r="1606" spans="25:25">
      <c r="Y1606" s="43"/>
    </row>
    <row r="1607" spans="25:25">
      <c r="Y1607" s="43"/>
    </row>
    <row r="1608" spans="25:25">
      <c r="Y1608" s="43"/>
    </row>
    <row r="1609" spans="25:25">
      <c r="Y1609" s="43"/>
    </row>
    <row r="1610" spans="25:25">
      <c r="Y1610" s="43"/>
    </row>
    <row r="1611" spans="25:25">
      <c r="Y1611" s="43"/>
    </row>
    <row r="1612" spans="25:25">
      <c r="Y1612" s="43"/>
    </row>
    <row r="1613" spans="25:25">
      <c r="Y1613" s="43"/>
    </row>
    <row r="1614" spans="25:25">
      <c r="Y1614" s="43"/>
    </row>
    <row r="1615" spans="25:25">
      <c r="Y1615" s="43"/>
    </row>
    <row r="1616" spans="25:25">
      <c r="Y1616" s="43"/>
    </row>
    <row r="1617" spans="25:25">
      <c r="Y1617" s="43"/>
    </row>
    <row r="1618" spans="25:25">
      <c r="Y1618" s="43"/>
    </row>
    <row r="1619" spans="25:25">
      <c r="Y1619" s="43"/>
    </row>
    <row r="1620" spans="25:25">
      <c r="Y1620" s="43"/>
    </row>
    <row r="1621" spans="25:25">
      <c r="Y1621" s="43"/>
    </row>
    <row r="1622" spans="25:25">
      <c r="Y1622" s="43"/>
    </row>
    <row r="1623" spans="25:25">
      <c r="Y1623" s="43"/>
    </row>
    <row r="1624" spans="25:25">
      <c r="Y1624" s="43"/>
    </row>
    <row r="1625" spans="25:25">
      <c r="Y1625" s="43"/>
    </row>
    <row r="1626" spans="25:25">
      <c r="Y1626" s="43"/>
    </row>
    <row r="1627" spans="25:25">
      <c r="Y1627" s="43"/>
    </row>
    <row r="1628" spans="25:25">
      <c r="Y1628" s="43"/>
    </row>
    <row r="1629" spans="25:25">
      <c r="Y1629" s="43"/>
    </row>
    <row r="1630" spans="25:25">
      <c r="Y1630" s="43"/>
    </row>
    <row r="1631" spans="25:25">
      <c r="Y1631" s="43"/>
    </row>
    <row r="1632" spans="25:25">
      <c r="Y1632" s="43"/>
    </row>
    <row r="1633" spans="25:25">
      <c r="Y1633" s="43"/>
    </row>
    <row r="1634" spans="25:25">
      <c r="Y1634" s="43"/>
    </row>
    <row r="1635" spans="25:25">
      <c r="Y1635" s="43"/>
    </row>
    <row r="1636" spans="25:25">
      <c r="Y1636" s="43"/>
    </row>
    <row r="1637" spans="25:25">
      <c r="Y1637" s="43"/>
    </row>
    <row r="1638" spans="25:25">
      <c r="Y1638" s="43"/>
    </row>
    <row r="1639" spans="25:25">
      <c r="Y1639" s="43"/>
    </row>
    <row r="1640" spans="25:25">
      <c r="Y1640" s="43"/>
    </row>
    <row r="1641" spans="25:25">
      <c r="Y1641" s="43"/>
    </row>
    <row r="1642" spans="25:25">
      <c r="Y1642" s="43"/>
    </row>
    <row r="1643" spans="25:25">
      <c r="Y1643" s="43"/>
    </row>
    <row r="1644" spans="25:25">
      <c r="Y1644" s="43"/>
    </row>
    <row r="1645" spans="25:25">
      <c r="Y1645" s="43"/>
    </row>
    <row r="1646" spans="25:25">
      <c r="Y1646" s="43"/>
    </row>
    <row r="1647" spans="25:25">
      <c r="Y1647" s="43"/>
    </row>
    <row r="1648" spans="25:25">
      <c r="Y1648" s="43"/>
    </row>
    <row r="1649" spans="25:25">
      <c r="Y1649" s="43"/>
    </row>
    <row r="1650" spans="25:25">
      <c r="Y1650" s="43"/>
    </row>
    <row r="1651" spans="25:25">
      <c r="Y1651" s="43"/>
    </row>
    <row r="1652" spans="25:25">
      <c r="Y1652" s="43"/>
    </row>
    <row r="1653" spans="25:25">
      <c r="Y1653" s="43"/>
    </row>
    <row r="1654" spans="25:25">
      <c r="Y1654" s="43"/>
    </row>
    <row r="1655" spans="25:25">
      <c r="Y1655" s="43"/>
    </row>
    <row r="1656" spans="25:25">
      <c r="Y1656" s="43"/>
    </row>
    <row r="1657" spans="25:25">
      <c r="Y1657" s="43"/>
    </row>
    <row r="1658" spans="25:25">
      <c r="Y1658" s="43"/>
    </row>
    <row r="1659" spans="25:25">
      <c r="Y1659" s="43"/>
    </row>
    <row r="1660" spans="25:25">
      <c r="Y1660" s="43"/>
    </row>
    <row r="1661" spans="25:25">
      <c r="Y1661" s="43"/>
    </row>
    <row r="1662" spans="25:25">
      <c r="Y1662" s="43"/>
    </row>
    <row r="1663" spans="25:25">
      <c r="Y1663" s="43"/>
    </row>
    <row r="1664" spans="25:25">
      <c r="Y1664" s="43"/>
    </row>
    <row r="1665" spans="25:25">
      <c r="Y1665" s="43"/>
    </row>
    <row r="1666" spans="25:25">
      <c r="Y1666" s="43"/>
    </row>
    <row r="1667" spans="25:25">
      <c r="Y1667" s="43"/>
    </row>
    <row r="1668" spans="25:25">
      <c r="Y1668" s="43"/>
    </row>
    <row r="1669" spans="25:25">
      <c r="Y1669" s="43"/>
    </row>
    <row r="1670" spans="25:25">
      <c r="Y1670" s="43"/>
    </row>
    <row r="1671" spans="25:25">
      <c r="Y1671" s="43"/>
    </row>
    <row r="1672" spans="25:25">
      <c r="Y1672" s="43"/>
    </row>
    <row r="1673" spans="25:25">
      <c r="Y1673" s="43"/>
    </row>
    <row r="1674" spans="25:25">
      <c r="Y1674" s="43"/>
    </row>
    <row r="1675" spans="25:25">
      <c r="Y1675" s="43"/>
    </row>
    <row r="1676" spans="25:25">
      <c r="Y1676" s="43"/>
    </row>
    <row r="1677" spans="25:25">
      <c r="Y1677" s="43"/>
    </row>
    <row r="1678" spans="25:25">
      <c r="Y1678" s="43"/>
    </row>
    <row r="1679" spans="25:25">
      <c r="Y1679" s="43"/>
    </row>
    <row r="1680" spans="25:25">
      <c r="Y1680" s="43"/>
    </row>
    <row r="1681" spans="25:25">
      <c r="Y1681" s="43"/>
    </row>
    <row r="1682" spans="25:25">
      <c r="Y1682" s="43"/>
    </row>
    <row r="1683" spans="25:25">
      <c r="Y1683" s="43"/>
    </row>
    <row r="1684" spans="25:25">
      <c r="Y1684" s="43"/>
    </row>
    <row r="1685" spans="25:25">
      <c r="Y1685" s="43"/>
    </row>
    <row r="1686" spans="25:25">
      <c r="Y1686" s="43"/>
    </row>
    <row r="1687" spans="25:25">
      <c r="Y1687" s="43"/>
    </row>
    <row r="1688" spans="25:25">
      <c r="Y1688" s="43"/>
    </row>
    <row r="1689" spans="25:25">
      <c r="Y1689" s="43"/>
    </row>
    <row r="1690" spans="25:25">
      <c r="Y1690" s="43"/>
    </row>
    <row r="1691" spans="25:25">
      <c r="Y1691" s="43"/>
    </row>
    <row r="1692" spans="25:25">
      <c r="Y1692" s="43"/>
    </row>
    <row r="1693" spans="25:25">
      <c r="Y1693" s="43"/>
    </row>
    <row r="1694" spans="25:25">
      <c r="Y1694" s="43"/>
    </row>
    <row r="1695" spans="25:25">
      <c r="Y1695" s="43"/>
    </row>
    <row r="1696" spans="25:25">
      <c r="Y1696" s="43"/>
    </row>
    <row r="1697" spans="25:25">
      <c r="Y1697" s="43"/>
    </row>
    <row r="1698" spans="25:25">
      <c r="Y1698" s="43"/>
    </row>
    <row r="1699" spans="25:25">
      <c r="Y1699" s="43"/>
    </row>
    <row r="1700" spans="25:25">
      <c r="Y1700" s="43"/>
    </row>
    <row r="1701" spans="25:25">
      <c r="Y1701" s="43"/>
    </row>
    <row r="1702" spans="25:25">
      <c r="Y1702" s="43"/>
    </row>
    <row r="1703" spans="25:25">
      <c r="Y1703" s="43"/>
    </row>
    <row r="1704" spans="25:25">
      <c r="Y1704" s="43"/>
    </row>
    <row r="1705" spans="25:25">
      <c r="Y1705" s="43"/>
    </row>
    <row r="1706" spans="25:25">
      <c r="Y1706" s="43"/>
    </row>
    <row r="1707" spans="25:25">
      <c r="Y1707" s="43"/>
    </row>
    <row r="1708" spans="25:25">
      <c r="Y1708" s="43"/>
    </row>
    <row r="1709" spans="25:25">
      <c r="Y1709" s="43"/>
    </row>
    <row r="1710" spans="25:25">
      <c r="Y1710" s="43"/>
    </row>
    <row r="1711" spans="25:25">
      <c r="Y1711" s="43"/>
    </row>
    <row r="1712" spans="25:25">
      <c r="Y1712" s="43"/>
    </row>
    <row r="1713" spans="25:25">
      <c r="Y1713" s="43"/>
    </row>
    <row r="1714" spans="25:25">
      <c r="Y1714" s="43"/>
    </row>
    <row r="1715" spans="25:25">
      <c r="Y1715" s="43"/>
    </row>
    <row r="1716" spans="25:25">
      <c r="Y1716" s="43"/>
    </row>
    <row r="1717" spans="25:25">
      <c r="Y1717" s="43"/>
    </row>
    <row r="1718" spans="25:25">
      <c r="Y1718" s="43"/>
    </row>
    <row r="1719" spans="25:25">
      <c r="Y1719" s="43"/>
    </row>
    <row r="1720" spans="25:25">
      <c r="Y1720" s="43"/>
    </row>
    <row r="1721" spans="25:25">
      <c r="Y1721" s="43"/>
    </row>
    <row r="1722" spans="25:25">
      <c r="Y1722" s="43"/>
    </row>
    <row r="1723" spans="25:25">
      <c r="Y1723" s="43"/>
    </row>
    <row r="1724" spans="25:25">
      <c r="Y1724" s="43"/>
    </row>
    <row r="1725" spans="25:25">
      <c r="Y1725" s="43"/>
    </row>
    <row r="1726" spans="25:25">
      <c r="Y1726" s="43"/>
    </row>
    <row r="1727" spans="25:25">
      <c r="Y1727" s="43"/>
    </row>
    <row r="1728" spans="25:25">
      <c r="Y1728" s="43"/>
    </row>
    <row r="1729" spans="25:25">
      <c r="Y1729" s="43"/>
    </row>
    <row r="1730" spans="25:25">
      <c r="Y1730" s="43"/>
    </row>
    <row r="1731" spans="25:25">
      <c r="Y1731" s="43"/>
    </row>
    <row r="1732" spans="25:25">
      <c r="Y1732" s="43"/>
    </row>
    <row r="1733" spans="25:25">
      <c r="Y1733" s="43"/>
    </row>
    <row r="1734" spans="25:25">
      <c r="Y1734" s="43"/>
    </row>
    <row r="1735" spans="25:25">
      <c r="Y1735" s="43"/>
    </row>
    <row r="1736" spans="25:25">
      <c r="Y1736" s="43"/>
    </row>
    <row r="1737" spans="25:25">
      <c r="Y1737" s="43"/>
    </row>
    <row r="1738" spans="25:25">
      <c r="Y1738" s="43"/>
    </row>
    <row r="1739" spans="25:25">
      <c r="Y1739" s="43"/>
    </row>
    <row r="1740" spans="25:25">
      <c r="Y1740" s="43"/>
    </row>
    <row r="1741" spans="25:25">
      <c r="Y1741" s="43"/>
    </row>
    <row r="1742" spans="25:25">
      <c r="Y1742" s="43"/>
    </row>
    <row r="1743" spans="25:25">
      <c r="Y1743" s="43"/>
    </row>
    <row r="1744" spans="25:25">
      <c r="Y1744" s="43"/>
    </row>
    <row r="1745" spans="25:25">
      <c r="Y1745" s="43"/>
    </row>
    <row r="1746" spans="25:25">
      <c r="Y1746" s="43"/>
    </row>
    <row r="1747" spans="25:25">
      <c r="Y1747" s="43"/>
    </row>
    <row r="1748" spans="25:25">
      <c r="Y1748" s="43"/>
    </row>
    <row r="1749" spans="25:25">
      <c r="Y1749" s="43"/>
    </row>
    <row r="1750" spans="25:25">
      <c r="Y1750" s="43"/>
    </row>
    <row r="1751" spans="25:25">
      <c r="Y1751" s="43"/>
    </row>
    <row r="1752" spans="25:25">
      <c r="Y1752" s="43"/>
    </row>
    <row r="1753" spans="25:25">
      <c r="Y1753" s="43"/>
    </row>
    <row r="1754" spans="25:25">
      <c r="Y1754" s="43"/>
    </row>
    <row r="1755" spans="25:25">
      <c r="Y1755" s="43"/>
    </row>
    <row r="1756" spans="25:25">
      <c r="Y1756" s="43"/>
    </row>
    <row r="1757" spans="25:25">
      <c r="Y1757" s="43"/>
    </row>
    <row r="1758" spans="25:25">
      <c r="Y1758" s="43"/>
    </row>
    <row r="1759" spans="25:25">
      <c r="Y1759" s="43"/>
    </row>
    <row r="1760" spans="25:25">
      <c r="Y1760" s="43"/>
    </row>
    <row r="1761" spans="25:25">
      <c r="Y1761" s="43"/>
    </row>
    <row r="1762" spans="25:25">
      <c r="Y1762" s="43"/>
    </row>
    <row r="1763" spans="25:25">
      <c r="Y1763" s="43"/>
    </row>
    <row r="1764" spans="25:25">
      <c r="Y1764" s="43"/>
    </row>
    <row r="1765" spans="25:25">
      <c r="Y1765" s="43"/>
    </row>
    <row r="1766" spans="25:25">
      <c r="Y1766" s="43"/>
    </row>
    <row r="1767" spans="25:25">
      <c r="Y1767" s="43"/>
    </row>
    <row r="1768" spans="25:25">
      <c r="Y1768" s="43"/>
    </row>
    <row r="1769" spans="25:25">
      <c r="Y1769" s="43"/>
    </row>
    <row r="1770" spans="25:25">
      <c r="Y1770" s="43"/>
    </row>
    <row r="1771" spans="25:25">
      <c r="Y1771" s="43"/>
    </row>
    <row r="1772" spans="25:25">
      <c r="Y1772" s="43"/>
    </row>
    <row r="1773" spans="25:25">
      <c r="Y1773" s="43"/>
    </row>
    <row r="1774" spans="25:25">
      <c r="Y1774" s="43"/>
    </row>
    <row r="1775" spans="25:25">
      <c r="Y1775" s="43"/>
    </row>
    <row r="1776" spans="25:25">
      <c r="Y1776" s="43"/>
    </row>
    <row r="1777" spans="25:25">
      <c r="Y1777" s="43"/>
    </row>
    <row r="1778" spans="25:25">
      <c r="Y1778" s="43"/>
    </row>
    <row r="1779" spans="25:25">
      <c r="Y1779" s="43"/>
    </row>
    <row r="1780" spans="25:25">
      <c r="Y1780" s="43"/>
    </row>
    <row r="1781" spans="25:25">
      <c r="Y1781" s="43"/>
    </row>
    <row r="1782" spans="25:25">
      <c r="Y1782" s="43"/>
    </row>
    <row r="1783" spans="25:25">
      <c r="Y1783" s="43"/>
    </row>
    <row r="1784" spans="25:25">
      <c r="Y1784" s="43"/>
    </row>
    <row r="1785" spans="25:25">
      <c r="Y1785" s="43"/>
    </row>
    <row r="1786" spans="25:25">
      <c r="Y1786" s="43"/>
    </row>
    <row r="1787" spans="25:25">
      <c r="Y1787" s="43"/>
    </row>
    <row r="1788" spans="25:25">
      <c r="Y1788" s="43"/>
    </row>
    <row r="1789" spans="25:25">
      <c r="Y1789" s="43"/>
    </row>
    <row r="1790" spans="25:25">
      <c r="Y1790" s="43"/>
    </row>
    <row r="1791" spans="25:25">
      <c r="Y1791" s="43"/>
    </row>
    <row r="1792" spans="25:25">
      <c r="Y1792" s="43"/>
    </row>
    <row r="1793" spans="25:25">
      <c r="Y1793" s="43"/>
    </row>
    <row r="1794" spans="25:25">
      <c r="Y1794" s="43"/>
    </row>
    <row r="1795" spans="25:25">
      <c r="Y1795" s="43"/>
    </row>
    <row r="1796" spans="25:25">
      <c r="Y1796" s="43"/>
    </row>
    <row r="1797" spans="25:25">
      <c r="Y1797" s="43"/>
    </row>
    <row r="1798" spans="25:25">
      <c r="Y1798" s="43"/>
    </row>
    <row r="1799" spans="25:25">
      <c r="Y1799" s="43"/>
    </row>
    <row r="1800" spans="25:25">
      <c r="Y1800" s="43"/>
    </row>
    <row r="1801" spans="25:25">
      <c r="Y1801" s="43"/>
    </row>
    <row r="1802" spans="25:25">
      <c r="Y1802" s="43"/>
    </row>
    <row r="1803" spans="25:25">
      <c r="Y1803" s="43"/>
    </row>
    <row r="1804" spans="25:25">
      <c r="Y1804" s="43"/>
    </row>
    <row r="1805" spans="25:25">
      <c r="Y1805" s="43"/>
    </row>
    <row r="1806" spans="25:25">
      <c r="Y1806" s="43"/>
    </row>
    <row r="1807" spans="25:25">
      <c r="Y1807" s="43"/>
    </row>
    <row r="1808" spans="25:25">
      <c r="Y1808" s="43"/>
    </row>
    <row r="1809" spans="25:25">
      <c r="Y1809" s="43"/>
    </row>
    <row r="1810" spans="25:25">
      <c r="Y1810" s="43"/>
    </row>
    <row r="1811" spans="25:25">
      <c r="Y1811" s="43"/>
    </row>
    <row r="1812" spans="25:25">
      <c r="Y1812" s="43"/>
    </row>
    <row r="1813" spans="25:25">
      <c r="Y1813" s="43"/>
    </row>
    <row r="1814" spans="25:25">
      <c r="Y1814" s="43"/>
    </row>
    <row r="1815" spans="25:25">
      <c r="Y1815" s="43"/>
    </row>
    <row r="1816" spans="25:25">
      <c r="Y1816" s="43"/>
    </row>
    <row r="1817" spans="25:25">
      <c r="Y1817" s="43"/>
    </row>
    <row r="1818" spans="25:25">
      <c r="Y1818" s="43"/>
    </row>
    <row r="1819" spans="25:25">
      <c r="Y1819" s="43"/>
    </row>
    <row r="1820" spans="25:25">
      <c r="Y1820" s="43"/>
    </row>
    <row r="1821" spans="25:25">
      <c r="Y1821" s="43"/>
    </row>
    <row r="1822" spans="25:25">
      <c r="Y1822" s="43"/>
    </row>
    <row r="1823" spans="25:25">
      <c r="Y1823" s="43"/>
    </row>
    <row r="1824" spans="25:25">
      <c r="Y1824" s="43"/>
    </row>
    <row r="1825" spans="25:25">
      <c r="Y1825" s="43"/>
    </row>
    <row r="1826" spans="25:25">
      <c r="Y1826" s="43"/>
    </row>
    <row r="1827" spans="25:25">
      <c r="Y1827" s="43"/>
    </row>
    <row r="1828" spans="25:25">
      <c r="Y1828" s="43"/>
    </row>
    <row r="1829" spans="25:25">
      <c r="Y1829" s="43"/>
    </row>
    <row r="1830" spans="25:25">
      <c r="Y1830" s="43"/>
    </row>
    <row r="1831" spans="25:25">
      <c r="Y1831" s="43"/>
    </row>
    <row r="1832" spans="25:25">
      <c r="Y1832" s="43"/>
    </row>
    <row r="1833" spans="25:25">
      <c r="Y1833" s="43"/>
    </row>
    <row r="1834" spans="25:25">
      <c r="Y1834" s="43"/>
    </row>
    <row r="1835" spans="25:25">
      <c r="Y1835" s="43"/>
    </row>
    <row r="1836" spans="25:25">
      <c r="Y1836" s="43"/>
    </row>
    <row r="1837" spans="25:25">
      <c r="Y1837" s="43"/>
    </row>
    <row r="1838" spans="25:25">
      <c r="Y1838" s="43"/>
    </row>
    <row r="1839" spans="25:25">
      <c r="Y1839" s="43"/>
    </row>
    <row r="1840" spans="25:25">
      <c r="Y1840" s="43"/>
    </row>
    <row r="1841" spans="25:25">
      <c r="Y1841" s="43"/>
    </row>
    <row r="1842" spans="25:25">
      <c r="Y1842" s="43"/>
    </row>
    <row r="1843" spans="25:25">
      <c r="Y1843" s="43"/>
    </row>
    <row r="1844" spans="25:25">
      <c r="Y1844" s="43"/>
    </row>
    <row r="1845" spans="25:25">
      <c r="Y1845" s="43"/>
    </row>
    <row r="1846" spans="25:25">
      <c r="Y1846" s="43"/>
    </row>
    <row r="1847" spans="25:25">
      <c r="Y1847" s="43"/>
    </row>
    <row r="1848" spans="25:25">
      <c r="Y1848" s="43"/>
    </row>
    <row r="1849" spans="25:25">
      <c r="Y1849" s="43"/>
    </row>
    <row r="1850" spans="25:25">
      <c r="Y1850" s="43"/>
    </row>
    <row r="1851" spans="25:25">
      <c r="Y1851" s="43"/>
    </row>
    <row r="1852" spans="25:25">
      <c r="Y1852" s="43"/>
    </row>
    <row r="1853" spans="25:25">
      <c r="Y1853" s="43"/>
    </row>
    <row r="1854" spans="25:25">
      <c r="Y1854" s="43"/>
    </row>
    <row r="1855" spans="25:25">
      <c r="Y1855" s="43"/>
    </row>
    <row r="1856" spans="25:25">
      <c r="Y1856" s="43"/>
    </row>
    <row r="1857" spans="25:25">
      <c r="Y1857" s="43"/>
    </row>
    <row r="1858" spans="25:25">
      <c r="Y1858" s="43"/>
    </row>
    <row r="1859" spans="25:25">
      <c r="Y1859" s="43"/>
    </row>
    <row r="1860" spans="25:25">
      <c r="Y1860" s="43"/>
    </row>
    <row r="1861" spans="25:25">
      <c r="Y1861" s="43"/>
    </row>
    <row r="1862" spans="25:25">
      <c r="Y1862" s="43"/>
    </row>
    <row r="1863" spans="25:25">
      <c r="Y1863" s="43"/>
    </row>
    <row r="1864" spans="25:25">
      <c r="Y1864" s="43"/>
    </row>
    <row r="1865" spans="25:25">
      <c r="Y1865" s="43"/>
    </row>
    <row r="1866" spans="25:25">
      <c r="Y1866" s="43"/>
    </row>
    <row r="1867" spans="25:25">
      <c r="Y1867" s="43"/>
    </row>
    <row r="1868" spans="25:25">
      <c r="Y1868" s="43"/>
    </row>
    <row r="1869" spans="25:25">
      <c r="Y1869" s="43"/>
    </row>
    <row r="1870" spans="25:25">
      <c r="Y1870" s="43"/>
    </row>
    <row r="1871" spans="25:25">
      <c r="Y1871" s="43"/>
    </row>
    <row r="1872" spans="25:25">
      <c r="Y1872" s="43"/>
    </row>
    <row r="1873" spans="25:25">
      <c r="Y1873" s="43"/>
    </row>
    <row r="1874" spans="25:25">
      <c r="Y1874" s="43"/>
    </row>
    <row r="1875" spans="25:25">
      <c r="Y1875" s="43"/>
    </row>
    <row r="1876" spans="25:25">
      <c r="Y1876" s="43"/>
    </row>
    <row r="1877" spans="25:25">
      <c r="Y1877" s="43"/>
    </row>
    <row r="1878" spans="25:25">
      <c r="Y1878" s="43"/>
    </row>
    <row r="1879" spans="25:25">
      <c r="Y1879" s="43"/>
    </row>
    <row r="1880" spans="25:25">
      <c r="Y1880" s="43"/>
    </row>
    <row r="1881" spans="25:25">
      <c r="Y1881" s="43"/>
    </row>
    <row r="1882" spans="25:25">
      <c r="Y1882" s="43"/>
    </row>
    <row r="1883" spans="25:25">
      <c r="Y1883" s="43"/>
    </row>
    <row r="1884" spans="25:25">
      <c r="Y1884" s="43"/>
    </row>
    <row r="1885" spans="25:25">
      <c r="Y1885" s="43"/>
    </row>
    <row r="1886" spans="25:25">
      <c r="Y1886" s="43"/>
    </row>
    <row r="1887" spans="25:25">
      <c r="Y1887" s="43"/>
    </row>
    <row r="1888" spans="25:25">
      <c r="Y1888" s="43"/>
    </row>
    <row r="1889" spans="25:25">
      <c r="Y1889" s="43"/>
    </row>
    <row r="1890" spans="25:25">
      <c r="Y1890" s="43"/>
    </row>
    <row r="1891" spans="25:25">
      <c r="Y1891" s="43"/>
    </row>
    <row r="1892" spans="25:25">
      <c r="Y1892" s="43"/>
    </row>
    <row r="1893" spans="25:25">
      <c r="Y1893" s="43"/>
    </row>
    <row r="1894" spans="25:25">
      <c r="Y1894" s="43"/>
    </row>
    <row r="1895" spans="25:25">
      <c r="Y1895" s="43"/>
    </row>
    <row r="1896" spans="25:25">
      <c r="Y1896" s="43"/>
    </row>
    <row r="1897" spans="25:25">
      <c r="Y1897" s="43"/>
    </row>
    <row r="1898" spans="25:25">
      <c r="Y1898" s="43"/>
    </row>
    <row r="1899" spans="25:25">
      <c r="Y1899" s="43"/>
    </row>
    <row r="1900" spans="25:25">
      <c r="Y1900" s="43"/>
    </row>
    <row r="1901" spans="25:25">
      <c r="Y1901" s="43"/>
    </row>
    <row r="1902" spans="25:25">
      <c r="Y1902" s="43"/>
    </row>
    <row r="1903" spans="25:25">
      <c r="Y1903" s="43"/>
    </row>
    <row r="1904" spans="25:25">
      <c r="Y1904" s="43"/>
    </row>
    <row r="1905" spans="25:25">
      <c r="Y1905" s="43"/>
    </row>
    <row r="1906" spans="25:25">
      <c r="Y1906" s="43"/>
    </row>
    <row r="1907" spans="25:25">
      <c r="Y1907" s="43"/>
    </row>
    <row r="1908" spans="25:25">
      <c r="Y1908" s="43"/>
    </row>
    <row r="1909" spans="25:25">
      <c r="Y1909" s="43"/>
    </row>
    <row r="1910" spans="25:25">
      <c r="Y1910" s="43"/>
    </row>
    <row r="1911" spans="25:25">
      <c r="Y1911" s="43"/>
    </row>
    <row r="1912" spans="25:25">
      <c r="Y1912" s="43"/>
    </row>
    <row r="1913" spans="25:25">
      <c r="Y1913" s="43"/>
    </row>
    <row r="1914" spans="25:25">
      <c r="Y1914" s="43"/>
    </row>
    <row r="1915" spans="25:25">
      <c r="Y1915" s="43"/>
    </row>
    <row r="1916" spans="25:25">
      <c r="Y1916" s="43"/>
    </row>
    <row r="1917" spans="25:25">
      <c r="Y1917" s="43"/>
    </row>
    <row r="1918" spans="25:25">
      <c r="Y1918" s="43"/>
    </row>
    <row r="1919" spans="25:25">
      <c r="Y1919" s="43"/>
    </row>
    <row r="1920" spans="25:25">
      <c r="Y1920" s="43"/>
    </row>
    <row r="1921" spans="25:25">
      <c r="Y1921" s="43"/>
    </row>
    <row r="1922" spans="25:25">
      <c r="Y1922" s="43"/>
    </row>
    <row r="1923" spans="25:25">
      <c r="Y1923" s="43"/>
    </row>
    <row r="1924" spans="25:25">
      <c r="Y1924" s="43"/>
    </row>
    <row r="1925" spans="25:25">
      <c r="Y1925" s="43"/>
    </row>
    <row r="1926" spans="25:25">
      <c r="Y1926" s="43"/>
    </row>
    <row r="1927" spans="25:25">
      <c r="Y1927" s="43"/>
    </row>
    <row r="1928" spans="25:25">
      <c r="Y1928" s="43"/>
    </row>
    <row r="1929" spans="25:25">
      <c r="Y1929" s="43"/>
    </row>
    <row r="1930" spans="25:25">
      <c r="Y1930" s="43"/>
    </row>
    <row r="1931" spans="25:25">
      <c r="Y1931" s="43"/>
    </row>
    <row r="1932" spans="25:25">
      <c r="Y1932" s="43"/>
    </row>
    <row r="1933" spans="25:25">
      <c r="Y1933" s="43"/>
    </row>
    <row r="1934" spans="25:25">
      <c r="Y1934" s="43"/>
    </row>
    <row r="1935" spans="25:25">
      <c r="Y1935" s="43"/>
    </row>
    <row r="1936" spans="25:25">
      <c r="Y1936" s="43"/>
    </row>
    <row r="1937" spans="25:25">
      <c r="Y1937" s="43"/>
    </row>
    <row r="1938" spans="25:25">
      <c r="Y1938" s="43"/>
    </row>
    <row r="1939" spans="25:25">
      <c r="Y1939" s="43"/>
    </row>
    <row r="1940" spans="25:25">
      <c r="Y1940" s="43"/>
    </row>
    <row r="1941" spans="25:25">
      <c r="Y1941" s="43"/>
    </row>
    <row r="1942" spans="25:25">
      <c r="Y1942" s="43"/>
    </row>
    <row r="1943" spans="25:25">
      <c r="Y1943" s="43"/>
    </row>
    <row r="1944" spans="25:25">
      <c r="Y1944" s="43"/>
    </row>
    <row r="1945" spans="25:25">
      <c r="Y1945" s="43"/>
    </row>
    <row r="1946" spans="25:25">
      <c r="Y1946" s="43"/>
    </row>
    <row r="1947" spans="25:25">
      <c r="Y1947" s="43"/>
    </row>
    <row r="1948" spans="25:25">
      <c r="Y1948" s="43"/>
    </row>
    <row r="1949" spans="25:25">
      <c r="Y1949" s="43"/>
    </row>
    <row r="1950" spans="25:25">
      <c r="Y1950" s="43"/>
    </row>
    <row r="1951" spans="25:25">
      <c r="Y1951" s="43"/>
    </row>
    <row r="1952" spans="25:25">
      <c r="Y1952" s="43"/>
    </row>
    <row r="1953" spans="25:25">
      <c r="Y1953" s="43"/>
    </row>
    <row r="1954" spans="25:25">
      <c r="Y1954" s="43"/>
    </row>
    <row r="1955" spans="25:25">
      <c r="Y1955" s="43"/>
    </row>
    <row r="1956" spans="25:25">
      <c r="Y1956" s="43"/>
    </row>
    <row r="1957" spans="25:25">
      <c r="Y1957" s="43"/>
    </row>
    <row r="1958" spans="25:25">
      <c r="Y1958" s="43"/>
    </row>
    <row r="1959" spans="25:25">
      <c r="Y1959" s="43"/>
    </row>
    <row r="1960" spans="25:25">
      <c r="Y1960" s="43"/>
    </row>
    <row r="1961" spans="25:25">
      <c r="Y1961" s="43"/>
    </row>
    <row r="1962" spans="25:25">
      <c r="Y1962" s="43"/>
    </row>
    <row r="1963" spans="25:25">
      <c r="Y1963" s="43"/>
    </row>
    <row r="1964" spans="25:25">
      <c r="Y1964" s="43"/>
    </row>
    <row r="1965" spans="25:25">
      <c r="Y1965" s="43"/>
    </row>
    <row r="1966" spans="25:25">
      <c r="Y1966" s="43"/>
    </row>
    <row r="1967" spans="25:25">
      <c r="Y1967" s="43"/>
    </row>
    <row r="1968" spans="25:25">
      <c r="Y1968" s="43"/>
    </row>
    <row r="1969" spans="25:25">
      <c r="Y1969" s="43"/>
    </row>
    <row r="1970" spans="25:25">
      <c r="Y1970" s="43"/>
    </row>
    <row r="1971" spans="25:25">
      <c r="Y1971" s="43"/>
    </row>
    <row r="1972" spans="25:25">
      <c r="Y1972" s="43"/>
    </row>
    <row r="1973" spans="25:25">
      <c r="Y1973" s="43"/>
    </row>
    <row r="1974" spans="25:25">
      <c r="Y1974" s="43"/>
    </row>
    <row r="1975" spans="25:25">
      <c r="Y1975" s="43"/>
    </row>
    <row r="1976" spans="25:25">
      <c r="Y1976" s="43"/>
    </row>
    <row r="1977" spans="25:25">
      <c r="Y1977" s="43"/>
    </row>
    <row r="1978" spans="25:25">
      <c r="Y1978" s="43"/>
    </row>
    <row r="1979" spans="25:25">
      <c r="Y1979" s="43"/>
    </row>
    <row r="1980" spans="25:25">
      <c r="Y1980" s="43"/>
    </row>
    <row r="1981" spans="25:25">
      <c r="Y1981" s="43"/>
    </row>
    <row r="1982" spans="25:25">
      <c r="Y1982" s="43"/>
    </row>
    <row r="1983" spans="25:25">
      <c r="Y1983" s="43"/>
    </row>
    <row r="1984" spans="25:25">
      <c r="Y1984" s="43"/>
    </row>
    <row r="1985" spans="25:25">
      <c r="Y1985" s="43"/>
    </row>
    <row r="1986" spans="25:25">
      <c r="Y1986" s="43"/>
    </row>
    <row r="1987" spans="25:25">
      <c r="Y1987" s="43"/>
    </row>
    <row r="1988" spans="25:25">
      <c r="Y1988" s="43"/>
    </row>
    <row r="1989" spans="25:25">
      <c r="Y1989" s="43"/>
    </row>
    <row r="1990" spans="25:25">
      <c r="Y1990" s="43"/>
    </row>
    <row r="1991" spans="25:25">
      <c r="Y1991" s="43"/>
    </row>
    <row r="1992" spans="25:25">
      <c r="Y1992" s="43"/>
    </row>
    <row r="1993" spans="25:25">
      <c r="Y1993" s="43"/>
    </row>
    <row r="1994" spans="25:25">
      <c r="Y1994" s="43"/>
    </row>
    <row r="1995" spans="25:25">
      <c r="Y1995" s="43"/>
    </row>
    <row r="1996" spans="25:25">
      <c r="Y1996" s="43"/>
    </row>
    <row r="1997" spans="25:25">
      <c r="Y1997" s="43"/>
    </row>
    <row r="1998" spans="25:25">
      <c r="Y1998" s="43"/>
    </row>
    <row r="1999" spans="25:25">
      <c r="Y1999" s="43"/>
    </row>
    <row r="2000" spans="25:25">
      <c r="Y2000" s="43"/>
    </row>
    <row r="2001" spans="25:25">
      <c r="Y2001" s="43"/>
    </row>
    <row r="2002" spans="25:25">
      <c r="Y2002" s="43"/>
    </row>
    <row r="2003" spans="25:25">
      <c r="Y2003" s="43"/>
    </row>
    <row r="2004" spans="25:25">
      <c r="Y2004" s="43"/>
    </row>
    <row r="2005" spans="25:25">
      <c r="Y2005" s="43"/>
    </row>
    <row r="2006" spans="25:25">
      <c r="Y2006" s="43"/>
    </row>
    <row r="2007" spans="25:25">
      <c r="Y2007" s="43"/>
    </row>
    <row r="2008" spans="25:25">
      <c r="Y2008" s="43"/>
    </row>
    <row r="2009" spans="25:25">
      <c r="Y2009" s="43"/>
    </row>
    <row r="2010" spans="25:25">
      <c r="Y2010" s="43"/>
    </row>
    <row r="2011" spans="25:25">
      <c r="Y2011" s="43"/>
    </row>
    <row r="2012" spans="25:25">
      <c r="Y2012" s="43"/>
    </row>
    <row r="2013" spans="25:25">
      <c r="Y2013" s="43"/>
    </row>
    <row r="2014" spans="25:25">
      <c r="Y2014" s="43"/>
    </row>
    <row r="2015" spans="25:25">
      <c r="Y2015" s="43"/>
    </row>
    <row r="2016" spans="25:25">
      <c r="Y2016" s="43"/>
    </row>
    <row r="2017" spans="25:25">
      <c r="Y2017" s="43"/>
    </row>
    <row r="2018" spans="25:25">
      <c r="Y2018" s="43"/>
    </row>
    <row r="2019" spans="25:25">
      <c r="Y2019" s="43"/>
    </row>
    <row r="2020" spans="25:25">
      <c r="Y2020" s="43"/>
    </row>
    <row r="2021" spans="25:25">
      <c r="Y2021" s="43"/>
    </row>
    <row r="2022" spans="25:25">
      <c r="Y2022" s="43"/>
    </row>
    <row r="2023" spans="25:25">
      <c r="Y2023" s="43"/>
    </row>
    <row r="2024" spans="25:25">
      <c r="Y2024" s="43"/>
    </row>
    <row r="2025" spans="25:25">
      <c r="Y2025" s="43"/>
    </row>
    <row r="2026" spans="25:25">
      <c r="Y2026" s="43"/>
    </row>
    <row r="2027" spans="25:25">
      <c r="Y2027" s="43"/>
    </row>
    <row r="2028" spans="25:25">
      <c r="Y2028" s="43"/>
    </row>
    <row r="2029" spans="25:25">
      <c r="Y2029" s="43"/>
    </row>
    <row r="2030" spans="25:25">
      <c r="Y2030" s="43"/>
    </row>
    <row r="2031" spans="25:25">
      <c r="Y2031" s="43"/>
    </row>
    <row r="2032" spans="25:25">
      <c r="Y2032" s="43"/>
    </row>
    <row r="2033" spans="25:25">
      <c r="Y2033" s="43"/>
    </row>
    <row r="2034" spans="25:25">
      <c r="Y2034" s="43"/>
    </row>
    <row r="2035" spans="25:25">
      <c r="Y2035" s="43"/>
    </row>
    <row r="2036" spans="25:25">
      <c r="Y2036" s="43"/>
    </row>
    <row r="2037" spans="25:25">
      <c r="Y2037" s="43"/>
    </row>
    <row r="2038" spans="25:25">
      <c r="Y2038" s="43"/>
    </row>
    <row r="2039" spans="25:25">
      <c r="Y2039" s="43"/>
    </row>
    <row r="2040" spans="25:25">
      <c r="Y2040" s="43"/>
    </row>
    <row r="2041" spans="25:25">
      <c r="Y2041" s="43"/>
    </row>
    <row r="2042" spans="25:25">
      <c r="Y2042" s="43"/>
    </row>
    <row r="2043" spans="25:25">
      <c r="Y2043" s="43"/>
    </row>
    <row r="2044" spans="25:25">
      <c r="Y2044" s="43"/>
    </row>
    <row r="2045" spans="25:25">
      <c r="Y2045" s="43"/>
    </row>
    <row r="2046" spans="25:25">
      <c r="Y2046" s="43"/>
    </row>
    <row r="2047" spans="25:25">
      <c r="Y2047" s="43"/>
    </row>
    <row r="2048" spans="25:25">
      <c r="Y2048" s="43"/>
    </row>
    <row r="2049" spans="25:25">
      <c r="Y2049" s="43"/>
    </row>
    <row r="2050" spans="25:25">
      <c r="Y2050" s="43"/>
    </row>
    <row r="2051" spans="25:25">
      <c r="Y2051" s="43"/>
    </row>
    <row r="2052" spans="25:25">
      <c r="Y2052" s="43"/>
    </row>
    <row r="2053" spans="25:25">
      <c r="Y2053" s="43"/>
    </row>
    <row r="2054" spans="25:25">
      <c r="Y2054" s="43"/>
    </row>
    <row r="2055" spans="25:25">
      <c r="Y2055" s="43"/>
    </row>
    <row r="2056" spans="25:25">
      <c r="Y2056" s="43"/>
    </row>
    <row r="2057" spans="25:25">
      <c r="Y2057" s="43"/>
    </row>
    <row r="2058" spans="25:25">
      <c r="Y2058" s="43"/>
    </row>
    <row r="2059" spans="25:25">
      <c r="Y2059" s="43"/>
    </row>
    <row r="2060" spans="25:25">
      <c r="Y2060" s="43"/>
    </row>
    <row r="2061" spans="25:25">
      <c r="Y2061" s="43"/>
    </row>
    <row r="2062" spans="25:25">
      <c r="Y2062" s="43"/>
    </row>
    <row r="2063" spans="25:25">
      <c r="Y2063" s="43"/>
    </row>
    <row r="2064" spans="25:25">
      <c r="Y2064" s="43"/>
    </row>
    <row r="2065" spans="25:25">
      <c r="Y2065" s="43"/>
    </row>
    <row r="2066" spans="25:25">
      <c r="Y2066" s="43"/>
    </row>
    <row r="2067" spans="25:25">
      <c r="Y2067" s="43"/>
    </row>
    <row r="2068" spans="25:25">
      <c r="Y2068" s="43"/>
    </row>
    <row r="2069" spans="25:25">
      <c r="Y2069" s="43"/>
    </row>
    <row r="2070" spans="25:25">
      <c r="Y2070" s="43"/>
    </row>
    <row r="2071" spans="25:25">
      <c r="Y2071" s="43"/>
    </row>
    <row r="2072" spans="25:25">
      <c r="Y2072" s="43"/>
    </row>
    <row r="2073" spans="25:25">
      <c r="Y2073" s="43"/>
    </row>
    <row r="2074" spans="25:25">
      <c r="Y2074" s="43"/>
    </row>
    <row r="2075" spans="25:25">
      <c r="Y2075" s="43"/>
    </row>
    <row r="2076" spans="25:25">
      <c r="Y2076" s="43"/>
    </row>
    <row r="2077" spans="25:25">
      <c r="Y2077" s="43"/>
    </row>
    <row r="2078" spans="25:25">
      <c r="Y2078" s="43"/>
    </row>
    <row r="2079" spans="25:25">
      <c r="Y2079" s="43"/>
    </row>
    <row r="2080" spans="25:25">
      <c r="Y2080" s="43"/>
    </row>
    <row r="2081" spans="25:25">
      <c r="Y2081" s="43"/>
    </row>
    <row r="2082" spans="25:25">
      <c r="Y2082" s="43"/>
    </row>
    <row r="2083" spans="25:25">
      <c r="Y2083" s="43"/>
    </row>
    <row r="2084" spans="25:25">
      <c r="Y2084" s="43"/>
    </row>
    <row r="2085" spans="25:25">
      <c r="Y2085" s="43"/>
    </row>
    <row r="2086" spans="25:25">
      <c r="Y2086" s="43"/>
    </row>
    <row r="2087" spans="25:25">
      <c r="Y2087" s="43"/>
    </row>
    <row r="2088" spans="25:25">
      <c r="Y2088" s="43"/>
    </row>
    <row r="2089" spans="25:25">
      <c r="Y2089" s="43"/>
    </row>
    <row r="2090" spans="25:25">
      <c r="Y2090" s="43"/>
    </row>
    <row r="2091" spans="25:25">
      <c r="Y2091" s="43"/>
    </row>
    <row r="2092" spans="25:25">
      <c r="Y2092" s="43"/>
    </row>
    <row r="2093" spans="25:25">
      <c r="Y2093" s="43"/>
    </row>
    <row r="2094" spans="25:25">
      <c r="Y2094" s="43"/>
    </row>
    <row r="2095" spans="25:25">
      <c r="Y2095" s="43"/>
    </row>
    <row r="2096" spans="25:25">
      <c r="Y2096" s="43"/>
    </row>
    <row r="2097" spans="25:25">
      <c r="Y2097" s="43"/>
    </row>
    <row r="2098" spans="25:25">
      <c r="Y2098" s="43"/>
    </row>
    <row r="2099" spans="25:25">
      <c r="Y2099" s="43"/>
    </row>
    <row r="2100" spans="25:25">
      <c r="Y2100" s="43"/>
    </row>
    <row r="2101" spans="25:25">
      <c r="Y2101" s="43"/>
    </row>
    <row r="2102" spans="25:25">
      <c r="Y2102" s="43"/>
    </row>
    <row r="2103" spans="25:25">
      <c r="Y2103" s="43"/>
    </row>
    <row r="2104" spans="25:25">
      <c r="Y2104" s="43"/>
    </row>
    <row r="2105" spans="25:25">
      <c r="Y2105" s="43"/>
    </row>
    <row r="2106" spans="25:25">
      <c r="Y2106" s="43"/>
    </row>
    <row r="2107" spans="25:25">
      <c r="Y2107" s="43"/>
    </row>
    <row r="2108" spans="25:25">
      <c r="Y2108" s="43"/>
    </row>
    <row r="2109" spans="25:25">
      <c r="Y2109" s="43"/>
    </row>
    <row r="2110" spans="25:25">
      <c r="Y2110" s="43"/>
    </row>
    <row r="2111" spans="25:25">
      <c r="Y2111" s="43"/>
    </row>
    <row r="2112" spans="25:25">
      <c r="Y2112" s="43"/>
    </row>
    <row r="2113" spans="25:25">
      <c r="Y2113" s="43"/>
    </row>
    <row r="2114" spans="25:25">
      <c r="Y2114" s="43"/>
    </row>
    <row r="2115" spans="25:25">
      <c r="Y2115" s="43"/>
    </row>
    <row r="2116" spans="25:25">
      <c r="Y2116" s="43"/>
    </row>
    <row r="2117" spans="25:25">
      <c r="Y2117" s="43"/>
    </row>
    <row r="2118" spans="25:25">
      <c r="Y2118" s="43"/>
    </row>
    <row r="2119" spans="25:25">
      <c r="Y2119" s="43"/>
    </row>
    <row r="2120" spans="25:25">
      <c r="Y2120" s="43"/>
    </row>
    <row r="2121" spans="25:25">
      <c r="Y2121" s="43"/>
    </row>
    <row r="2122" spans="25:25">
      <c r="Y2122" s="43"/>
    </row>
    <row r="2123" spans="25:25">
      <c r="Y2123" s="43"/>
    </row>
    <row r="2124" spans="25:25">
      <c r="Y2124" s="43"/>
    </row>
    <row r="2125" spans="25:25">
      <c r="Y2125" s="43"/>
    </row>
    <row r="2126" spans="25:25">
      <c r="Y2126" s="43"/>
    </row>
    <row r="2127" spans="25:25">
      <c r="Y2127" s="43"/>
    </row>
    <row r="2128" spans="25:25">
      <c r="Y2128" s="43"/>
    </row>
    <row r="2129" spans="25:25">
      <c r="Y2129" s="43"/>
    </row>
    <row r="2130" spans="25:25">
      <c r="Y2130" s="43"/>
    </row>
    <row r="2131" spans="25:25">
      <c r="Y2131" s="43"/>
    </row>
    <row r="2132" spans="25:25">
      <c r="Y2132" s="43"/>
    </row>
    <row r="2133" spans="25:25">
      <c r="Y2133" s="43"/>
    </row>
    <row r="2134" spans="25:25">
      <c r="Y2134" s="43"/>
    </row>
    <row r="2135" spans="25:25">
      <c r="Y2135" s="43"/>
    </row>
    <row r="2136" spans="25:25">
      <c r="Y2136" s="43"/>
    </row>
    <row r="2137" spans="25:25">
      <c r="Y2137" s="43"/>
    </row>
    <row r="2138" spans="25:25">
      <c r="Y2138" s="43"/>
    </row>
    <row r="2139" spans="25:25">
      <c r="Y2139" s="43"/>
    </row>
    <row r="2140" spans="25:25">
      <c r="Y2140" s="43"/>
    </row>
    <row r="2141" spans="25:25">
      <c r="Y2141" s="43"/>
    </row>
    <row r="2142" spans="25:25">
      <c r="Y2142" s="43"/>
    </row>
    <row r="2143" spans="25:25">
      <c r="Y2143" s="43"/>
    </row>
    <row r="2144" spans="25:25">
      <c r="Y2144" s="43"/>
    </row>
    <row r="2145" spans="25:25">
      <c r="Y2145" s="43"/>
    </row>
    <row r="2146" spans="25:25">
      <c r="Y2146" s="43"/>
    </row>
    <row r="2147" spans="25:25">
      <c r="Y2147" s="43"/>
    </row>
    <row r="2148" spans="25:25">
      <c r="Y2148" s="43"/>
    </row>
    <row r="2149" spans="25:25">
      <c r="Y2149" s="43"/>
    </row>
    <row r="2150" spans="25:25">
      <c r="Y2150" s="43"/>
    </row>
    <row r="2151" spans="25:25">
      <c r="Y2151" s="43"/>
    </row>
    <row r="2152" spans="25:25">
      <c r="Y2152" s="43"/>
    </row>
    <row r="2153" spans="25:25">
      <c r="Y2153" s="43"/>
    </row>
    <row r="2154" spans="25:25">
      <c r="Y2154" s="43"/>
    </row>
    <row r="2155" spans="25:25">
      <c r="Y2155" s="43"/>
    </row>
    <row r="2156" spans="25:25">
      <c r="Y2156" s="43"/>
    </row>
    <row r="2157" spans="25:25">
      <c r="Y2157" s="43"/>
    </row>
    <row r="2158" spans="25:25">
      <c r="Y2158" s="43"/>
    </row>
    <row r="2159" spans="25:25">
      <c r="Y2159" s="43"/>
    </row>
    <row r="2160" spans="25:25">
      <c r="Y2160" s="43"/>
    </row>
    <row r="2161" spans="25:25">
      <c r="Y2161" s="43"/>
    </row>
    <row r="2162" spans="25:25">
      <c r="Y2162" s="43"/>
    </row>
    <row r="2163" spans="25:25">
      <c r="Y2163" s="43"/>
    </row>
    <row r="2164" spans="25:25">
      <c r="Y2164" s="43"/>
    </row>
    <row r="2165" spans="25:25">
      <c r="Y2165" s="43"/>
    </row>
    <row r="2166" spans="25:25">
      <c r="Y2166" s="43"/>
    </row>
    <row r="2167" spans="25:25">
      <c r="Y2167" s="43"/>
    </row>
    <row r="2168" spans="25:25">
      <c r="Y2168" s="43"/>
    </row>
    <row r="2169" spans="25:25">
      <c r="Y2169" s="43"/>
    </row>
    <row r="2170" spans="25:25">
      <c r="Y2170" s="43"/>
    </row>
    <row r="2171" spans="25:25">
      <c r="Y2171" s="43"/>
    </row>
    <row r="2172" spans="25:25">
      <c r="Y2172" s="43"/>
    </row>
    <row r="2173" spans="25:25">
      <c r="Y2173" s="43"/>
    </row>
    <row r="2174" spans="25:25">
      <c r="Y2174" s="43"/>
    </row>
    <row r="2175" spans="25:25">
      <c r="Y2175" s="43"/>
    </row>
    <row r="2176" spans="25:25">
      <c r="Y2176" s="43"/>
    </row>
    <row r="2177" spans="25:25">
      <c r="Y2177" s="43"/>
    </row>
    <row r="2178" spans="25:25">
      <c r="Y2178" s="43"/>
    </row>
    <row r="2179" spans="25:25">
      <c r="Y2179" s="43"/>
    </row>
    <row r="2180" spans="25:25">
      <c r="Y2180" s="43"/>
    </row>
    <row r="2181" spans="25:25">
      <c r="Y2181" s="43"/>
    </row>
    <row r="2182" spans="25:25">
      <c r="Y2182" s="43"/>
    </row>
    <row r="2183" spans="25:25">
      <c r="Y2183" s="43"/>
    </row>
    <row r="2184" spans="25:25">
      <c r="Y2184" s="43"/>
    </row>
    <row r="2185" spans="25:25">
      <c r="Y2185" s="43"/>
    </row>
    <row r="2186" spans="25:25">
      <c r="Y2186" s="43"/>
    </row>
    <row r="2187" spans="25:25">
      <c r="Y2187" s="43"/>
    </row>
    <row r="2188" spans="25:25">
      <c r="Y2188" s="43"/>
    </row>
    <row r="2189" spans="25:25">
      <c r="Y2189" s="43"/>
    </row>
    <row r="2190" spans="25:25">
      <c r="Y2190" s="43"/>
    </row>
    <row r="2191" spans="25:25">
      <c r="Y2191" s="43"/>
    </row>
    <row r="2192" spans="25:25">
      <c r="Y2192" s="43"/>
    </row>
    <row r="2193" spans="25:25">
      <c r="Y2193" s="43"/>
    </row>
    <row r="2194" spans="25:25">
      <c r="Y2194" s="43"/>
    </row>
    <row r="2195" spans="25:25">
      <c r="Y2195" s="43"/>
    </row>
    <row r="2196" spans="25:25">
      <c r="Y2196" s="43"/>
    </row>
    <row r="2197" spans="25:25">
      <c r="Y2197" s="43"/>
    </row>
    <row r="2198" spans="25:25">
      <c r="Y2198" s="43"/>
    </row>
    <row r="2199" spans="25:25">
      <c r="Y2199" s="43"/>
    </row>
    <row r="2200" spans="25:25">
      <c r="Y2200" s="43"/>
    </row>
    <row r="2201" spans="25:25">
      <c r="Y2201" s="43"/>
    </row>
    <row r="2202" spans="25:25">
      <c r="Y2202" s="43"/>
    </row>
    <row r="2203" spans="25:25">
      <c r="Y2203" s="43"/>
    </row>
    <row r="2204" spans="25:25">
      <c r="Y2204" s="43"/>
    </row>
    <row r="2205" spans="25:25">
      <c r="Y2205" s="43"/>
    </row>
    <row r="2206" spans="25:25">
      <c r="Y2206" s="43"/>
    </row>
    <row r="2207" spans="25:25">
      <c r="Y2207" s="43"/>
    </row>
    <row r="2208" spans="25:25">
      <c r="Y2208" s="43"/>
    </row>
    <row r="2209" spans="25:25">
      <c r="Y2209" s="43"/>
    </row>
    <row r="2210" spans="25:25">
      <c r="Y2210" s="43"/>
    </row>
    <row r="2211" spans="25:25">
      <c r="Y2211" s="43"/>
    </row>
    <row r="2212" spans="25:25">
      <c r="Y2212" s="43"/>
    </row>
    <row r="2213" spans="25:25">
      <c r="Y2213" s="43"/>
    </row>
    <row r="2214" spans="25:25">
      <c r="Y2214" s="43"/>
    </row>
    <row r="2215" spans="25:25">
      <c r="Y2215" s="43"/>
    </row>
    <row r="2216" spans="25:25">
      <c r="Y2216" s="43"/>
    </row>
    <row r="2217" spans="25:25">
      <c r="Y2217" s="43"/>
    </row>
    <row r="2218" spans="25:25">
      <c r="Y2218" s="43"/>
    </row>
    <row r="2219" spans="25:25">
      <c r="Y2219" s="43"/>
    </row>
    <row r="2220" spans="25:25">
      <c r="Y2220" s="43"/>
    </row>
    <row r="2221" spans="25:25">
      <c r="Y2221" s="43"/>
    </row>
    <row r="2222" spans="25:25">
      <c r="Y2222" s="43"/>
    </row>
    <row r="2223" spans="25:25">
      <c r="Y2223" s="43"/>
    </row>
    <row r="2224" spans="25:25">
      <c r="Y2224" s="43"/>
    </row>
    <row r="2225" spans="25:25">
      <c r="Y2225" s="43"/>
    </row>
    <row r="2226" spans="25:25">
      <c r="Y2226" s="43"/>
    </row>
    <row r="2227" spans="25:25">
      <c r="Y2227" s="43"/>
    </row>
    <row r="2228" spans="25:25">
      <c r="Y2228" s="43"/>
    </row>
    <row r="2229" spans="25:25">
      <c r="Y2229" s="43"/>
    </row>
    <row r="2230" spans="25:25">
      <c r="Y2230" s="43"/>
    </row>
    <row r="2231" spans="25:25">
      <c r="Y2231" s="43"/>
    </row>
    <row r="2232" spans="25:25">
      <c r="Y2232" s="43"/>
    </row>
    <row r="2233" spans="25:25">
      <c r="Y2233" s="43"/>
    </row>
    <row r="2234" spans="25:25">
      <c r="Y2234" s="43"/>
    </row>
    <row r="2235" spans="25:25">
      <c r="Y2235" s="43"/>
    </row>
    <row r="2236" spans="25:25">
      <c r="Y2236" s="43"/>
    </row>
    <row r="2237" spans="25:25">
      <c r="Y2237" s="43"/>
    </row>
    <row r="2238" spans="25:25">
      <c r="Y2238" s="43"/>
    </row>
    <row r="2239" spans="25:25">
      <c r="Y2239" s="43"/>
    </row>
    <row r="2240" spans="25:25">
      <c r="Y2240" s="43"/>
    </row>
    <row r="2241" spans="25:25">
      <c r="Y2241" s="43"/>
    </row>
    <row r="2242" spans="25:25">
      <c r="Y2242" s="43"/>
    </row>
    <row r="2243" spans="25:25">
      <c r="Y2243" s="43"/>
    </row>
    <row r="2244" spans="25:25">
      <c r="Y2244" s="43"/>
    </row>
    <row r="2245" spans="25:25">
      <c r="Y2245" s="43"/>
    </row>
    <row r="2246" spans="25:25">
      <c r="Y2246" s="43"/>
    </row>
    <row r="2247" spans="25:25">
      <c r="Y2247" s="43"/>
    </row>
    <row r="2248" spans="25:25">
      <c r="Y2248" s="43"/>
    </row>
    <row r="2249" spans="25:25">
      <c r="Y2249" s="43"/>
    </row>
    <row r="2250" spans="25:25">
      <c r="Y2250" s="43"/>
    </row>
    <row r="2251" spans="25:25">
      <c r="Y2251" s="43"/>
    </row>
    <row r="2252" spans="25:25">
      <c r="Y2252" s="43"/>
    </row>
    <row r="2253" spans="25:25">
      <c r="Y2253" s="43"/>
    </row>
    <row r="2254" spans="25:25">
      <c r="Y2254" s="43"/>
    </row>
    <row r="2255" spans="25:25">
      <c r="Y2255" s="43"/>
    </row>
    <row r="2256" spans="25:25">
      <c r="Y2256" s="43"/>
    </row>
    <row r="2257" spans="25:25">
      <c r="Y2257" s="43"/>
    </row>
    <row r="2258" spans="25:25">
      <c r="Y2258" s="43"/>
    </row>
    <row r="2259" spans="25:25">
      <c r="Y2259" s="43"/>
    </row>
    <row r="2260" spans="25:25">
      <c r="Y2260" s="43"/>
    </row>
    <row r="2261" spans="25:25">
      <c r="Y2261" s="43"/>
    </row>
    <row r="2262" spans="25:25">
      <c r="Y2262" s="43"/>
    </row>
    <row r="2263" spans="25:25">
      <c r="Y2263" s="43"/>
    </row>
    <row r="2264" spans="25:25">
      <c r="Y2264" s="43"/>
    </row>
    <row r="2265" spans="25:25">
      <c r="Y2265" s="43"/>
    </row>
    <row r="2266" spans="25:25">
      <c r="Y2266" s="43"/>
    </row>
    <row r="2267" spans="25:25">
      <c r="Y2267" s="43"/>
    </row>
    <row r="2268" spans="25:25">
      <c r="Y2268" s="43"/>
    </row>
    <row r="2269" spans="25:25">
      <c r="Y2269" s="43"/>
    </row>
    <row r="2270" spans="25:25">
      <c r="Y2270" s="43"/>
    </row>
    <row r="2271" spans="25:25">
      <c r="Y2271" s="43"/>
    </row>
    <row r="2272" spans="25:25">
      <c r="Y2272" s="43"/>
    </row>
    <row r="2273" spans="25:25">
      <c r="Y2273" s="43"/>
    </row>
    <row r="2274" spans="25:25">
      <c r="Y2274" s="43"/>
    </row>
    <row r="2275" spans="25:25">
      <c r="Y2275" s="43"/>
    </row>
    <row r="2276" spans="25:25">
      <c r="Y2276" s="43"/>
    </row>
    <row r="2277" spans="25:25">
      <c r="Y2277" s="43"/>
    </row>
    <row r="2278" spans="25:25">
      <c r="Y2278" s="43"/>
    </row>
    <row r="2279" spans="25:25">
      <c r="Y2279" s="43"/>
    </row>
    <row r="2280" spans="25:25">
      <c r="Y2280" s="43"/>
    </row>
    <row r="2281" spans="25:25">
      <c r="Y2281" s="43"/>
    </row>
    <row r="2282" spans="25:25">
      <c r="Y2282" s="43"/>
    </row>
    <row r="2283" spans="25:25">
      <c r="Y2283" s="43"/>
    </row>
    <row r="2284" spans="25:25">
      <c r="Y2284" s="43"/>
    </row>
    <row r="2285" spans="25:25">
      <c r="Y2285" s="43"/>
    </row>
    <row r="2286" spans="25:25">
      <c r="Y2286" s="43"/>
    </row>
    <row r="2287" spans="25:25">
      <c r="Y2287" s="43"/>
    </row>
    <row r="2288" spans="25:25">
      <c r="Y2288" s="43"/>
    </row>
    <row r="2289" spans="25:25">
      <c r="Y2289" s="43"/>
    </row>
    <row r="2290" spans="25:25">
      <c r="Y2290" s="43"/>
    </row>
    <row r="2291" spans="25:25">
      <c r="Y2291" s="43"/>
    </row>
    <row r="2292" spans="25:25">
      <c r="Y2292" s="43"/>
    </row>
    <row r="2293" spans="25:25">
      <c r="Y2293" s="43"/>
    </row>
    <row r="2294" spans="25:25">
      <c r="Y2294" s="43"/>
    </row>
    <row r="2295" spans="25:25">
      <c r="Y2295" s="43"/>
    </row>
    <row r="2296" spans="25:25">
      <c r="Y2296" s="43"/>
    </row>
    <row r="2297" spans="25:25">
      <c r="Y2297" s="43"/>
    </row>
    <row r="2298" spans="25:25">
      <c r="Y2298" s="43"/>
    </row>
    <row r="2299" spans="25:25">
      <c r="Y2299" s="43"/>
    </row>
    <row r="2300" spans="25:25">
      <c r="Y2300" s="43"/>
    </row>
    <row r="2301" spans="25:25">
      <c r="Y2301" s="43"/>
    </row>
    <row r="2302" spans="25:25">
      <c r="Y2302" s="43"/>
    </row>
    <row r="2303" spans="25:25">
      <c r="Y2303" s="43"/>
    </row>
    <row r="2304" spans="25:25">
      <c r="Y2304" s="43"/>
    </row>
    <row r="2305" spans="25:25">
      <c r="Y2305" s="43"/>
    </row>
    <row r="2306" spans="25:25">
      <c r="Y2306" s="43"/>
    </row>
    <row r="2307" spans="25:25">
      <c r="Y2307" s="43"/>
    </row>
    <row r="2308" spans="25:25">
      <c r="Y2308" s="43"/>
    </row>
    <row r="2309" spans="25:25">
      <c r="Y2309" s="43"/>
    </row>
    <row r="2310" spans="25:25">
      <c r="Y2310" s="43"/>
    </row>
    <row r="2311" spans="25:25">
      <c r="Y2311" s="43"/>
    </row>
    <row r="2312" spans="25:25">
      <c r="Y2312" s="43"/>
    </row>
    <row r="2313" spans="25:25">
      <c r="Y2313" s="43"/>
    </row>
    <row r="2314" spans="25:25">
      <c r="Y2314" s="43"/>
    </row>
    <row r="2315" spans="25:25">
      <c r="Y2315" s="43"/>
    </row>
    <row r="2316" spans="25:25">
      <c r="Y2316" s="43"/>
    </row>
    <row r="2317" spans="25:25">
      <c r="Y2317" s="43"/>
    </row>
    <row r="2318" spans="25:25">
      <c r="Y2318" s="43"/>
    </row>
    <row r="2319" spans="25:25">
      <c r="Y2319" s="43"/>
    </row>
    <row r="2320" spans="25:25">
      <c r="Y2320" s="43"/>
    </row>
    <row r="2321" spans="25:25">
      <c r="Y2321" s="43"/>
    </row>
    <row r="2322" spans="25:25">
      <c r="Y2322" s="43"/>
    </row>
    <row r="2323" spans="25:25">
      <c r="Y2323" s="43"/>
    </row>
    <row r="2324" spans="25:25">
      <c r="Y2324" s="43"/>
    </row>
    <row r="2325" spans="25:25">
      <c r="Y2325" s="43"/>
    </row>
    <row r="2326" spans="25:25">
      <c r="Y2326" s="43"/>
    </row>
    <row r="2327" spans="25:25">
      <c r="Y2327" s="43"/>
    </row>
    <row r="2328" spans="25:25">
      <c r="Y2328" s="43"/>
    </row>
    <row r="2329" spans="25:25">
      <c r="Y2329" s="43"/>
    </row>
    <row r="2330" spans="25:25">
      <c r="Y2330" s="43"/>
    </row>
    <row r="2331" spans="25:25">
      <c r="Y2331" s="43"/>
    </row>
    <row r="2332" spans="25:25">
      <c r="Y2332" s="43"/>
    </row>
    <row r="2333" spans="25:25">
      <c r="Y2333" s="43"/>
    </row>
    <row r="2334" spans="25:25">
      <c r="Y2334" s="43"/>
    </row>
    <row r="2335" spans="25:25">
      <c r="Y2335" s="43"/>
    </row>
    <row r="2336" spans="25:25">
      <c r="Y2336" s="43"/>
    </row>
    <row r="2337" spans="25:25">
      <c r="Y2337" s="43"/>
    </row>
    <row r="2338" spans="25:25">
      <c r="Y2338" s="43"/>
    </row>
    <row r="2339" spans="25:25">
      <c r="Y2339" s="43"/>
    </row>
    <row r="2340" spans="25:25">
      <c r="Y2340" s="43"/>
    </row>
    <row r="2341" spans="25:25">
      <c r="Y2341" s="43"/>
    </row>
    <row r="2342" spans="25:25">
      <c r="Y2342" s="43"/>
    </row>
    <row r="2343" spans="25:25">
      <c r="Y2343" s="43"/>
    </row>
    <row r="2344" spans="25:25">
      <c r="Y2344" s="43"/>
    </row>
    <row r="2345" spans="25:25">
      <c r="Y2345" s="43"/>
    </row>
    <row r="2346" spans="25:25">
      <c r="Y2346" s="43"/>
    </row>
    <row r="2347" spans="25:25">
      <c r="Y2347" s="43"/>
    </row>
    <row r="2348" spans="25:25">
      <c r="Y2348" s="43"/>
    </row>
    <row r="2349" spans="25:25">
      <c r="Y2349" s="43"/>
    </row>
    <row r="2350" spans="25:25">
      <c r="Y2350" s="43"/>
    </row>
    <row r="2351" spans="25:25">
      <c r="Y2351" s="43"/>
    </row>
    <row r="2352" spans="25:25">
      <c r="Y2352" s="43"/>
    </row>
    <row r="2353" spans="25:25">
      <c r="Y2353" s="43"/>
    </row>
    <row r="2354" spans="25:25">
      <c r="Y2354" s="43"/>
    </row>
    <row r="2355" spans="25:25">
      <c r="Y2355" s="43"/>
    </row>
    <row r="2356" spans="25:25">
      <c r="Y2356" s="43"/>
    </row>
    <row r="2357" spans="25:25">
      <c r="Y2357" s="43"/>
    </row>
    <row r="2358" spans="25:25">
      <c r="Y2358" s="43"/>
    </row>
    <row r="2359" spans="25:25">
      <c r="Y2359" s="43"/>
    </row>
    <row r="2360" spans="25:25">
      <c r="Y2360" s="43"/>
    </row>
    <row r="2361" spans="25:25">
      <c r="Y2361" s="43"/>
    </row>
    <row r="2362" spans="25:25">
      <c r="Y2362" s="43"/>
    </row>
    <row r="2363" spans="25:25">
      <c r="Y2363" s="43"/>
    </row>
    <row r="2364" spans="25:25">
      <c r="Y2364" s="43"/>
    </row>
    <row r="2365" spans="25:25">
      <c r="Y2365" s="43"/>
    </row>
    <row r="2366" spans="25:25">
      <c r="Y2366" s="43"/>
    </row>
    <row r="2367" spans="25:25">
      <c r="Y2367" s="43"/>
    </row>
    <row r="2368" spans="25:25">
      <c r="Y2368" s="43"/>
    </row>
    <row r="2369" spans="25:25">
      <c r="Y2369" s="43"/>
    </row>
    <row r="2370" spans="25:25">
      <c r="Y2370" s="43"/>
    </row>
    <row r="2371" spans="25:25">
      <c r="Y2371" s="43"/>
    </row>
    <row r="2372" spans="25:25">
      <c r="Y2372" s="43"/>
    </row>
    <row r="2373" spans="25:25">
      <c r="Y2373" s="43"/>
    </row>
    <row r="2374" spans="25:25">
      <c r="Y2374" s="43"/>
    </row>
    <row r="2375" spans="25:25">
      <c r="Y2375" s="43"/>
    </row>
    <row r="2376" spans="25:25">
      <c r="Y2376" s="43"/>
    </row>
    <row r="2377" spans="25:25">
      <c r="Y2377" s="43"/>
    </row>
    <row r="2378" spans="25:25">
      <c r="Y2378" s="43"/>
    </row>
    <row r="2379" spans="25:25">
      <c r="Y2379" s="43"/>
    </row>
    <row r="2380" spans="25:25">
      <c r="Y2380" s="43"/>
    </row>
    <row r="2381" spans="25:25">
      <c r="Y2381" s="43"/>
    </row>
    <row r="2382" spans="25:25">
      <c r="Y2382" s="43"/>
    </row>
    <row r="2383" spans="25:25">
      <c r="Y2383" s="43"/>
    </row>
    <row r="2384" spans="25:25">
      <c r="Y2384" s="43"/>
    </row>
    <row r="2385" spans="25:25">
      <c r="Y2385" s="43"/>
    </row>
    <row r="2386" spans="25:25">
      <c r="Y2386" s="43"/>
    </row>
    <row r="2387" spans="25:25">
      <c r="Y2387" s="43"/>
    </row>
    <row r="2388" spans="25:25">
      <c r="Y2388" s="43"/>
    </row>
    <row r="2389" spans="25:25">
      <c r="Y2389" s="43"/>
    </row>
    <row r="2390" spans="25:25">
      <c r="Y2390" s="43"/>
    </row>
    <row r="2391" spans="25:25">
      <c r="Y2391" s="43"/>
    </row>
    <row r="2392" spans="25:25">
      <c r="Y2392" s="43"/>
    </row>
    <row r="2393" spans="25:25">
      <c r="Y2393" s="43"/>
    </row>
    <row r="2394" spans="25:25">
      <c r="Y2394" s="43"/>
    </row>
    <row r="2395" spans="25:25">
      <c r="Y2395" s="43"/>
    </row>
    <row r="2396" spans="25:25">
      <c r="Y2396" s="43"/>
    </row>
    <row r="2397" spans="25:25">
      <c r="Y2397" s="43"/>
    </row>
    <row r="2398" spans="25:25">
      <c r="Y2398" s="43"/>
    </row>
    <row r="2399" spans="25:25">
      <c r="Y2399" s="43"/>
    </row>
    <row r="2400" spans="25:25">
      <c r="Y2400" s="43"/>
    </row>
    <row r="2401" spans="25:25">
      <c r="Y2401" s="43"/>
    </row>
    <row r="2402" spans="25:25">
      <c r="Y2402" s="43"/>
    </row>
    <row r="2403" spans="25:25">
      <c r="Y2403" s="43"/>
    </row>
    <row r="2404" spans="25:25">
      <c r="Y2404" s="43"/>
    </row>
    <row r="2405" spans="25:25">
      <c r="Y2405" s="43"/>
    </row>
    <row r="2406" spans="25:25">
      <c r="Y2406" s="43"/>
    </row>
    <row r="2407" spans="25:25">
      <c r="Y2407" s="43"/>
    </row>
    <row r="2408" spans="25:25">
      <c r="Y2408" s="43"/>
    </row>
    <row r="2409" spans="25:25">
      <c r="Y2409" s="43"/>
    </row>
    <row r="2410" spans="25:25">
      <c r="Y2410" s="43"/>
    </row>
    <row r="2411" spans="25:25">
      <c r="Y2411" s="43"/>
    </row>
    <row r="2412" spans="25:25">
      <c r="Y2412" s="43"/>
    </row>
    <row r="2413" spans="25:25">
      <c r="Y2413" s="43"/>
    </row>
    <row r="2414" spans="25:25">
      <c r="Y2414" s="43"/>
    </row>
    <row r="2415" spans="25:25">
      <c r="Y2415" s="43"/>
    </row>
    <row r="2416" spans="25:25">
      <c r="Y2416" s="43"/>
    </row>
    <row r="2417" spans="25:25">
      <c r="Y2417" s="43"/>
    </row>
    <row r="2418" spans="25:25">
      <c r="Y2418" s="43"/>
    </row>
    <row r="2419" spans="25:25">
      <c r="Y2419" s="43"/>
    </row>
    <row r="2420" spans="25:25">
      <c r="Y2420" s="43"/>
    </row>
    <row r="2421" spans="25:25">
      <c r="Y2421" s="43"/>
    </row>
    <row r="2422" spans="25:25">
      <c r="Y2422" s="43"/>
    </row>
    <row r="2423" spans="25:25">
      <c r="Y2423" s="43"/>
    </row>
    <row r="2424" spans="25:25">
      <c r="Y2424" s="43"/>
    </row>
    <row r="2425" spans="25:25">
      <c r="Y2425" s="43"/>
    </row>
    <row r="2426" spans="25:25">
      <c r="Y2426" s="43"/>
    </row>
    <row r="2427" spans="25:25">
      <c r="Y2427" s="43"/>
    </row>
    <row r="2428" spans="25:25">
      <c r="Y2428" s="43"/>
    </row>
    <row r="2429" spans="25:25">
      <c r="Y2429" s="43"/>
    </row>
    <row r="2430" spans="25:25">
      <c r="Y2430" s="43"/>
    </row>
    <row r="2431" spans="25:25">
      <c r="Y2431" s="43"/>
    </row>
    <row r="2432" spans="25:25">
      <c r="Y2432" s="43"/>
    </row>
    <row r="2433" spans="25:25">
      <c r="Y2433" s="43"/>
    </row>
    <row r="2434" spans="25:25">
      <c r="Y2434" s="43"/>
    </row>
    <row r="2435" spans="25:25">
      <c r="Y2435" s="43"/>
    </row>
    <row r="2436" spans="25:25">
      <c r="Y2436" s="43"/>
    </row>
    <row r="2437" spans="25:25">
      <c r="Y2437" s="43"/>
    </row>
    <row r="2438" spans="25:25">
      <c r="Y2438" s="43"/>
    </row>
    <row r="2439" spans="25:25">
      <c r="Y2439" s="43"/>
    </row>
    <row r="2440" spans="25:25">
      <c r="Y2440" s="43"/>
    </row>
    <row r="2441" spans="25:25">
      <c r="Y2441" s="43"/>
    </row>
    <row r="2442" spans="25:25">
      <c r="Y2442" s="43"/>
    </row>
    <row r="2443" spans="25:25">
      <c r="Y2443" s="43"/>
    </row>
    <row r="2444" spans="25:25">
      <c r="Y2444" s="43"/>
    </row>
    <row r="2445" spans="25:25">
      <c r="Y2445" s="43"/>
    </row>
    <row r="2446" spans="25:25">
      <c r="Y2446" s="43"/>
    </row>
    <row r="2447" spans="25:25">
      <c r="Y2447" s="43"/>
    </row>
    <row r="2448" spans="25:25">
      <c r="Y2448" s="43"/>
    </row>
    <row r="2449" spans="25:25">
      <c r="Y2449" s="43"/>
    </row>
    <row r="2450" spans="25:25">
      <c r="Y2450" s="43"/>
    </row>
    <row r="2451" spans="25:25">
      <c r="Y2451" s="43"/>
    </row>
    <row r="2452" spans="25:25">
      <c r="Y2452" s="43"/>
    </row>
    <row r="2453" spans="25:25">
      <c r="Y2453" s="43"/>
    </row>
    <row r="2454" spans="25:25">
      <c r="Y2454" s="43"/>
    </row>
    <row r="2455" spans="25:25">
      <c r="Y2455" s="43"/>
    </row>
    <row r="2456" spans="25:25">
      <c r="Y2456" s="43"/>
    </row>
    <row r="2457" spans="25:25">
      <c r="Y2457" s="43"/>
    </row>
    <row r="2458" spans="25:25">
      <c r="Y2458" s="43"/>
    </row>
    <row r="2459" spans="25:25">
      <c r="Y2459" s="43"/>
    </row>
    <row r="2460" spans="25:25">
      <c r="Y2460" s="43"/>
    </row>
    <row r="2461" spans="25:25">
      <c r="Y2461" s="43"/>
    </row>
    <row r="2462" spans="25:25">
      <c r="Y2462" s="43"/>
    </row>
    <row r="2463" spans="25:25">
      <c r="Y2463" s="43"/>
    </row>
    <row r="2464" spans="25:25">
      <c r="Y2464" s="43"/>
    </row>
    <row r="2465" spans="25:25">
      <c r="Y2465" s="43"/>
    </row>
    <row r="2466" spans="25:25">
      <c r="Y2466" s="43"/>
    </row>
    <row r="2467" spans="25:25">
      <c r="Y2467" s="43"/>
    </row>
    <row r="2468" spans="25:25">
      <c r="Y2468" s="43"/>
    </row>
    <row r="2469" spans="25:25">
      <c r="Y2469" s="43"/>
    </row>
    <row r="2470" spans="25:25">
      <c r="Y2470" s="43"/>
    </row>
    <row r="2471" spans="25:25">
      <c r="Y2471" s="43"/>
    </row>
    <row r="2472" spans="25:25">
      <c r="Y2472" s="43"/>
    </row>
    <row r="2473" spans="25:25">
      <c r="Y2473" s="43"/>
    </row>
    <row r="2474" spans="25:25">
      <c r="Y2474" s="43"/>
    </row>
    <row r="2475" spans="25:25">
      <c r="Y2475" s="43"/>
    </row>
    <row r="2476" spans="25:25">
      <c r="Y2476" s="43"/>
    </row>
    <row r="2477" spans="25:25">
      <c r="Y2477" s="43"/>
    </row>
    <row r="2478" spans="25:25">
      <c r="Y2478" s="43"/>
    </row>
    <row r="2479" spans="25:25">
      <c r="Y2479" s="43"/>
    </row>
    <row r="2480" spans="25:25">
      <c r="Y2480" s="43"/>
    </row>
    <row r="2481" spans="25:25">
      <c r="Y2481" s="43"/>
    </row>
    <row r="2482" spans="25:25">
      <c r="Y2482" s="43"/>
    </row>
    <row r="2483" spans="25:25">
      <c r="Y2483" s="43"/>
    </row>
    <row r="2484" spans="25:25">
      <c r="Y2484" s="43"/>
    </row>
    <row r="2485" spans="25:25">
      <c r="Y2485" s="43"/>
    </row>
    <row r="2486" spans="25:25">
      <c r="Y2486" s="43"/>
    </row>
    <row r="2487" spans="25:25">
      <c r="Y2487" s="43"/>
    </row>
    <row r="2488" spans="25:25">
      <c r="Y2488" s="43"/>
    </row>
    <row r="2489" spans="25:25">
      <c r="Y2489" s="43"/>
    </row>
    <row r="2490" spans="25:25">
      <c r="Y2490" s="43"/>
    </row>
    <row r="2491" spans="25:25">
      <c r="Y2491" s="43"/>
    </row>
    <row r="2492" spans="25:25">
      <c r="Y2492" s="43"/>
    </row>
    <row r="2493" spans="25:25">
      <c r="Y2493" s="43"/>
    </row>
    <row r="2494" spans="25:25">
      <c r="Y2494" s="43"/>
    </row>
    <row r="2495" spans="25:25">
      <c r="Y2495" s="43"/>
    </row>
    <row r="2496" spans="25:25">
      <c r="Y2496" s="43"/>
    </row>
    <row r="2497" spans="25:25">
      <c r="Y2497" s="43"/>
    </row>
    <row r="2498" spans="25:25">
      <c r="Y2498" s="43"/>
    </row>
    <row r="2499" spans="25:25">
      <c r="Y2499" s="43"/>
    </row>
    <row r="2500" spans="25:25">
      <c r="Y2500" s="43"/>
    </row>
    <row r="2501" spans="25:25">
      <c r="Y2501" s="43"/>
    </row>
    <row r="2502" spans="25:25">
      <c r="Y2502" s="43"/>
    </row>
    <row r="2503" spans="25:25">
      <c r="Y2503" s="43"/>
    </row>
    <row r="2504" spans="25:25">
      <c r="Y2504" s="43"/>
    </row>
    <row r="2505" spans="25:25">
      <c r="Y2505" s="43"/>
    </row>
    <row r="2506" spans="25:25">
      <c r="Y2506" s="43"/>
    </row>
    <row r="2507" spans="25:25">
      <c r="Y2507" s="43"/>
    </row>
    <row r="2508" spans="25:25">
      <c r="Y2508" s="43"/>
    </row>
    <row r="2509" spans="25:25">
      <c r="Y2509" s="43"/>
    </row>
    <row r="2510" spans="25:25">
      <c r="Y2510" s="43"/>
    </row>
    <row r="2511" spans="25:25">
      <c r="Y2511" s="43"/>
    </row>
    <row r="2512" spans="25:25">
      <c r="Y2512" s="43"/>
    </row>
    <row r="2513" spans="25:25">
      <c r="Y2513" s="43"/>
    </row>
    <row r="2514" spans="25:25">
      <c r="Y2514" s="43"/>
    </row>
    <row r="2515" spans="25:25">
      <c r="Y2515" s="43"/>
    </row>
    <row r="2516" spans="25:25">
      <c r="Y2516" s="43"/>
    </row>
    <row r="2517" spans="25:25">
      <c r="Y2517" s="43"/>
    </row>
    <row r="2518" spans="25:25">
      <c r="Y2518" s="43"/>
    </row>
    <row r="2519" spans="25:25">
      <c r="Y2519" s="43"/>
    </row>
    <row r="2520" spans="25:25">
      <c r="Y2520" s="43"/>
    </row>
    <row r="2521" spans="25:25">
      <c r="Y2521" s="43"/>
    </row>
    <row r="2522" spans="25:25">
      <c r="Y2522" s="43"/>
    </row>
    <row r="2523" spans="25:25">
      <c r="Y2523" s="43"/>
    </row>
    <row r="2524" spans="25:25">
      <c r="Y2524" s="43"/>
    </row>
    <row r="2525" spans="25:25">
      <c r="Y2525" s="43"/>
    </row>
    <row r="2526" spans="25:25">
      <c r="Y2526" s="43"/>
    </row>
    <row r="2527" spans="25:25">
      <c r="Y2527" s="43"/>
    </row>
    <row r="2528" spans="25:25">
      <c r="Y2528" s="43"/>
    </row>
    <row r="2529" spans="25:25">
      <c r="Y2529" s="43"/>
    </row>
    <row r="2530" spans="25:25">
      <c r="Y2530" s="43"/>
    </row>
    <row r="2531" spans="25:25">
      <c r="Y2531" s="43"/>
    </row>
    <row r="2532" spans="25:25">
      <c r="Y2532" s="43"/>
    </row>
    <row r="2533" spans="25:25">
      <c r="Y2533" s="43"/>
    </row>
    <row r="2534" spans="25:25">
      <c r="Y2534" s="43"/>
    </row>
    <row r="2535" spans="25:25">
      <c r="Y2535" s="43"/>
    </row>
    <row r="2536" spans="25:25">
      <c r="Y2536" s="43"/>
    </row>
    <row r="2537" spans="25:25">
      <c r="Y2537" s="43"/>
    </row>
    <row r="2538" spans="25:25">
      <c r="Y2538" s="43"/>
    </row>
    <row r="2539" spans="25:25">
      <c r="Y2539" s="43"/>
    </row>
    <row r="2540" spans="25:25">
      <c r="Y2540" s="43"/>
    </row>
    <row r="2541" spans="25:25">
      <c r="Y2541" s="43"/>
    </row>
    <row r="2542" spans="25:25">
      <c r="Y2542" s="43"/>
    </row>
    <row r="2543" spans="25:25">
      <c r="Y2543" s="43"/>
    </row>
    <row r="2544" spans="25:25">
      <c r="Y2544" s="43"/>
    </row>
    <row r="2545" spans="25:25">
      <c r="Y2545" s="43"/>
    </row>
    <row r="2546" spans="25:25">
      <c r="Y2546" s="43"/>
    </row>
    <row r="2547" spans="25:25">
      <c r="Y2547" s="43"/>
    </row>
    <row r="2548" spans="25:25">
      <c r="Y2548" s="43"/>
    </row>
    <row r="2549" spans="25:25">
      <c r="Y2549" s="43"/>
    </row>
    <row r="2550" spans="25:25">
      <c r="Y2550" s="43"/>
    </row>
    <row r="2551" spans="25:25">
      <c r="Y2551" s="43"/>
    </row>
    <row r="2552" spans="25:25">
      <c r="Y2552" s="43"/>
    </row>
    <row r="2553" spans="25:25">
      <c r="Y2553" s="43"/>
    </row>
    <row r="2554" spans="25:25">
      <c r="Y2554" s="43"/>
    </row>
    <row r="2555" spans="25:25">
      <c r="Y2555" s="43"/>
    </row>
    <row r="2556" spans="25:25">
      <c r="Y2556" s="43"/>
    </row>
    <row r="2557" spans="25:25">
      <c r="Y2557" s="43"/>
    </row>
    <row r="2558" spans="25:25">
      <c r="Y2558" s="43"/>
    </row>
    <row r="2559" spans="25:25">
      <c r="Y2559" s="43"/>
    </row>
    <row r="2560" spans="25:25">
      <c r="Y2560" s="43"/>
    </row>
    <row r="2561" spans="25:25">
      <c r="Y2561" s="43"/>
    </row>
    <row r="2562" spans="25:25">
      <c r="Y2562" s="43"/>
    </row>
    <row r="2563" spans="25:25">
      <c r="Y2563" s="43"/>
    </row>
    <row r="2564" spans="25:25">
      <c r="Y2564" s="43"/>
    </row>
    <row r="2565" spans="25:25">
      <c r="Y2565" s="43"/>
    </row>
    <row r="2566" spans="25:25">
      <c r="Y2566" s="43"/>
    </row>
    <row r="2567" spans="25:25">
      <c r="Y2567" s="43"/>
    </row>
    <row r="2568" spans="25:25">
      <c r="Y2568" s="43"/>
    </row>
    <row r="2569" spans="25:25">
      <c r="Y2569" s="43"/>
    </row>
    <row r="2570" spans="25:25">
      <c r="Y2570" s="43"/>
    </row>
    <row r="2571" spans="25:25">
      <c r="Y2571" s="43"/>
    </row>
    <row r="2572" spans="25:25">
      <c r="Y2572" s="43"/>
    </row>
    <row r="2573" spans="25:25">
      <c r="Y2573" s="43"/>
    </row>
    <row r="2574" spans="25:25">
      <c r="Y2574" s="43"/>
    </row>
    <row r="2575" spans="25:25">
      <c r="Y2575" s="43"/>
    </row>
    <row r="2576" spans="25:25">
      <c r="Y2576" s="43"/>
    </row>
    <row r="2577" spans="25:25">
      <c r="Y2577" s="43"/>
    </row>
    <row r="2578" spans="25:25">
      <c r="Y2578" s="43"/>
    </row>
    <row r="2579" spans="25:25">
      <c r="Y2579" s="43"/>
    </row>
    <row r="2580" spans="25:25">
      <c r="Y2580" s="43"/>
    </row>
    <row r="2581" spans="25:25">
      <c r="Y2581" s="43"/>
    </row>
    <row r="2582" spans="25:25">
      <c r="Y2582" s="43"/>
    </row>
    <row r="2583" spans="25:25">
      <c r="Y2583" s="43"/>
    </row>
    <row r="2584" spans="25:25">
      <c r="Y2584" s="43"/>
    </row>
    <row r="2585" spans="25:25">
      <c r="Y2585" s="43"/>
    </row>
    <row r="2586" spans="25:25">
      <c r="Y2586" s="43"/>
    </row>
    <row r="2587" spans="25:25">
      <c r="Y2587" s="43"/>
    </row>
    <row r="2588" spans="25:25">
      <c r="Y2588" s="43"/>
    </row>
    <row r="2589" spans="25:25">
      <c r="Y2589" s="43"/>
    </row>
    <row r="2590" spans="25:25">
      <c r="Y2590" s="43"/>
    </row>
    <row r="2591" spans="25:25">
      <c r="Y2591" s="43"/>
    </row>
    <row r="2592" spans="25:25">
      <c r="Y2592" s="43"/>
    </row>
    <row r="2593" spans="25:25">
      <c r="Y2593" s="43"/>
    </row>
    <row r="2594" spans="25:25">
      <c r="Y2594" s="43"/>
    </row>
    <row r="2595" spans="25:25">
      <c r="Y2595" s="43"/>
    </row>
    <row r="2596" spans="25:25">
      <c r="Y2596" s="43"/>
    </row>
    <row r="2597" spans="25:25">
      <c r="Y2597" s="43"/>
    </row>
    <row r="2598" spans="25:25">
      <c r="Y2598" s="43"/>
    </row>
    <row r="2599" spans="25:25">
      <c r="Y2599" s="43"/>
    </row>
    <row r="2600" spans="25:25">
      <c r="Y2600" s="43"/>
    </row>
    <row r="2601" spans="25:25">
      <c r="Y2601" s="43"/>
    </row>
    <row r="2602" spans="25:25">
      <c r="Y2602" s="43"/>
    </row>
    <row r="2603" spans="25:25">
      <c r="Y2603" s="43"/>
    </row>
    <row r="2604" spans="25:25">
      <c r="Y2604" s="43"/>
    </row>
    <row r="2605" spans="25:25">
      <c r="Y2605" s="43"/>
    </row>
    <row r="2606" spans="25:25">
      <c r="Y2606" s="43"/>
    </row>
    <row r="2607" spans="25:25">
      <c r="Y2607" s="43"/>
    </row>
    <row r="2608" spans="25:25">
      <c r="Y2608" s="43"/>
    </row>
    <row r="2609" spans="25:25">
      <c r="Y2609" s="43"/>
    </row>
    <row r="2610" spans="25:25">
      <c r="Y2610" s="43"/>
    </row>
    <row r="2611" spans="25:25">
      <c r="Y2611" s="43"/>
    </row>
    <row r="2612" spans="25:25">
      <c r="Y2612" s="43"/>
    </row>
    <row r="2613" spans="25:25">
      <c r="Y2613" s="43"/>
    </row>
    <row r="2614" spans="25:25">
      <c r="Y2614" s="43"/>
    </row>
    <row r="2615" spans="25:25">
      <c r="Y2615" s="43"/>
    </row>
    <row r="2616" spans="25:25">
      <c r="Y2616" s="43"/>
    </row>
    <row r="2617" spans="25:25">
      <c r="Y2617" s="43"/>
    </row>
    <row r="2618" spans="25:25">
      <c r="Y2618" s="43"/>
    </row>
    <row r="2619" spans="25:25">
      <c r="Y2619" s="43"/>
    </row>
    <row r="2620" spans="25:25">
      <c r="Y2620" s="43"/>
    </row>
    <row r="2621" spans="25:25">
      <c r="Y2621" s="43"/>
    </row>
    <row r="2622" spans="25:25">
      <c r="Y2622" s="43"/>
    </row>
    <row r="2623" spans="25:25">
      <c r="Y2623" s="43"/>
    </row>
    <row r="2624" spans="25:25">
      <c r="Y2624" s="43"/>
    </row>
    <row r="2625" spans="25:25">
      <c r="Y2625" s="43"/>
    </row>
    <row r="2626" spans="25:25">
      <c r="Y2626" s="43"/>
    </row>
    <row r="2627" spans="25:25">
      <c r="Y2627" s="43"/>
    </row>
    <row r="2628" spans="25:25">
      <c r="Y2628" s="43"/>
    </row>
    <row r="2629" spans="25:25">
      <c r="Y2629" s="43"/>
    </row>
    <row r="2630" spans="25:25">
      <c r="Y2630" s="43"/>
    </row>
    <row r="2631" spans="25:25">
      <c r="Y2631" s="43"/>
    </row>
    <row r="2632" spans="25:25">
      <c r="Y2632" s="43"/>
    </row>
    <row r="2633" spans="25:25">
      <c r="Y2633" s="43"/>
    </row>
    <row r="2634" spans="25:25">
      <c r="Y2634" s="43"/>
    </row>
    <row r="2635" spans="25:25">
      <c r="Y2635" s="43"/>
    </row>
    <row r="2636" spans="25:25">
      <c r="Y2636" s="43"/>
    </row>
    <row r="2637" spans="25:25">
      <c r="Y2637" s="43"/>
    </row>
    <row r="2638" spans="25:25">
      <c r="Y2638" s="43"/>
    </row>
    <row r="2639" spans="25:25">
      <c r="Y2639" s="43"/>
    </row>
    <row r="2640" spans="25:25">
      <c r="Y2640" s="43"/>
    </row>
    <row r="2641" spans="25:25">
      <c r="Y2641" s="43"/>
    </row>
    <row r="2642" spans="25:25">
      <c r="Y2642" s="43"/>
    </row>
    <row r="2643" spans="25:25">
      <c r="Y2643" s="43"/>
    </row>
    <row r="2644" spans="25:25">
      <c r="Y2644" s="43"/>
    </row>
    <row r="2645" spans="25:25">
      <c r="Y2645" s="43"/>
    </row>
    <row r="2646" spans="25:25">
      <c r="Y2646" s="43"/>
    </row>
    <row r="2647" spans="25:25">
      <c r="Y2647" s="43"/>
    </row>
    <row r="2648" spans="25:25">
      <c r="Y2648" s="43"/>
    </row>
    <row r="2649" spans="25:25">
      <c r="Y2649" s="43"/>
    </row>
    <row r="2650" spans="25:25">
      <c r="Y2650" s="43"/>
    </row>
    <row r="2651" spans="25:25">
      <c r="Y2651" s="43"/>
    </row>
    <row r="2652" spans="25:25">
      <c r="Y2652" s="43"/>
    </row>
    <row r="2653" spans="25:25">
      <c r="Y2653" s="43"/>
    </row>
    <row r="2654" spans="25:25">
      <c r="Y2654" s="43"/>
    </row>
    <row r="2655" spans="25:25">
      <c r="Y2655" s="43"/>
    </row>
    <row r="2656" spans="25:25">
      <c r="Y2656" s="43"/>
    </row>
    <row r="2657" spans="25:25">
      <c r="Y2657" s="43"/>
    </row>
    <row r="2658" spans="25:25">
      <c r="Y2658" s="43"/>
    </row>
    <row r="2659" spans="25:25">
      <c r="Y2659" s="43"/>
    </row>
    <row r="2660" spans="25:25">
      <c r="Y2660" s="43"/>
    </row>
    <row r="2661" spans="25:25">
      <c r="Y2661" s="43"/>
    </row>
    <row r="2662" spans="25:25">
      <c r="Y2662" s="43"/>
    </row>
    <row r="2663" spans="25:25">
      <c r="Y2663" s="43"/>
    </row>
    <row r="2664" spans="25:25">
      <c r="Y2664" s="43"/>
    </row>
    <row r="2665" spans="25:25">
      <c r="Y2665" s="43"/>
    </row>
    <row r="2666" spans="25:25">
      <c r="Y2666" s="43"/>
    </row>
    <row r="2667" spans="25:25">
      <c r="Y2667" s="43"/>
    </row>
    <row r="2668" spans="25:25">
      <c r="Y2668" s="43"/>
    </row>
    <row r="2669" spans="25:25">
      <c r="Y2669" s="43"/>
    </row>
    <row r="2670" spans="25:25">
      <c r="Y2670" s="43"/>
    </row>
    <row r="2671" spans="25:25">
      <c r="Y2671" s="43"/>
    </row>
    <row r="2672" spans="25:25">
      <c r="Y2672" s="43"/>
    </row>
    <row r="2673" spans="25:25">
      <c r="Y2673" s="43"/>
    </row>
    <row r="2674" spans="25:25">
      <c r="Y2674" s="43"/>
    </row>
    <row r="2675" spans="25:25">
      <c r="Y2675" s="43"/>
    </row>
    <row r="2676" spans="25:25">
      <c r="Y2676" s="43"/>
    </row>
    <row r="2677" spans="25:25">
      <c r="Y2677" s="43"/>
    </row>
    <row r="2678" spans="25:25">
      <c r="Y2678" s="43"/>
    </row>
    <row r="2679" spans="25:25">
      <c r="Y2679" s="43"/>
    </row>
    <row r="2680" spans="25:25">
      <c r="Y2680" s="43"/>
    </row>
    <row r="2681" spans="25:25">
      <c r="Y2681" s="43"/>
    </row>
    <row r="2682" spans="25:25">
      <c r="Y2682" s="43"/>
    </row>
    <row r="2683" spans="25:25">
      <c r="Y2683" s="43"/>
    </row>
    <row r="2684" spans="25:25">
      <c r="Y2684" s="43"/>
    </row>
    <row r="2685" spans="25:25">
      <c r="Y2685" s="43"/>
    </row>
    <row r="2686" spans="25:25">
      <c r="Y2686" s="43"/>
    </row>
    <row r="2687" spans="25:25">
      <c r="Y2687" s="43"/>
    </row>
    <row r="2688" spans="25:25">
      <c r="Y2688" s="43"/>
    </row>
    <row r="2689" spans="25:25">
      <c r="Y2689" s="43"/>
    </row>
    <row r="2690" spans="25:25">
      <c r="Y2690" s="43"/>
    </row>
    <row r="2691" spans="25:25">
      <c r="Y2691" s="43"/>
    </row>
    <row r="2692" spans="25:25">
      <c r="Y2692" s="43"/>
    </row>
    <row r="2693" spans="25:25">
      <c r="Y2693" s="43"/>
    </row>
    <row r="2694" spans="25:25">
      <c r="Y2694" s="43"/>
    </row>
    <row r="2695" spans="25:25">
      <c r="Y2695" s="43"/>
    </row>
    <row r="2696" spans="25:25">
      <c r="Y2696" s="43"/>
    </row>
    <row r="2697" spans="25:25">
      <c r="Y2697" s="43"/>
    </row>
    <row r="2698" spans="25:25">
      <c r="Y2698" s="43"/>
    </row>
    <row r="2699" spans="25:25">
      <c r="Y2699" s="43"/>
    </row>
    <row r="2700" spans="25:25">
      <c r="Y2700" s="43"/>
    </row>
    <row r="2701" spans="25:25">
      <c r="Y2701" s="43"/>
    </row>
    <row r="2702" spans="25:25">
      <c r="Y2702" s="43"/>
    </row>
    <row r="2703" spans="25:25">
      <c r="Y2703" s="43"/>
    </row>
    <row r="2704" spans="25:25">
      <c r="Y2704" s="43"/>
    </row>
    <row r="2705" spans="25:25">
      <c r="Y2705" s="43"/>
    </row>
    <row r="2706" spans="25:25">
      <c r="Y2706" s="43"/>
    </row>
    <row r="2707" spans="25:25">
      <c r="Y2707" s="43"/>
    </row>
    <row r="2708" spans="25:25">
      <c r="Y2708" s="43"/>
    </row>
    <row r="2709" spans="25:25">
      <c r="Y2709" s="43"/>
    </row>
    <row r="2710" spans="25:25">
      <c r="Y2710" s="43"/>
    </row>
    <row r="2711" spans="25:25">
      <c r="Y2711" s="43"/>
    </row>
    <row r="2712" spans="25:25">
      <c r="Y2712" s="43"/>
    </row>
    <row r="2713" spans="25:25">
      <c r="Y2713" s="43"/>
    </row>
    <row r="2714" spans="25:25">
      <c r="Y2714" s="43"/>
    </row>
    <row r="2715" spans="25:25">
      <c r="Y2715" s="43"/>
    </row>
    <row r="2716" spans="25:25">
      <c r="Y2716" s="43"/>
    </row>
    <row r="2717" spans="25:25">
      <c r="Y2717" s="43"/>
    </row>
    <row r="2718" spans="25:25">
      <c r="Y2718" s="43"/>
    </row>
    <row r="2719" spans="25:25">
      <c r="Y2719" s="43"/>
    </row>
    <row r="2720" spans="25:25">
      <c r="Y2720" s="43"/>
    </row>
    <row r="2721" spans="25:25">
      <c r="Y2721" s="43"/>
    </row>
    <row r="2722" spans="25:25">
      <c r="Y2722" s="43"/>
    </row>
    <row r="2723" spans="25:25">
      <c r="Y2723" s="43"/>
    </row>
    <row r="2724" spans="25:25">
      <c r="Y2724" s="43"/>
    </row>
    <row r="2725" spans="25:25">
      <c r="Y2725" s="43"/>
    </row>
    <row r="2726" spans="25:25">
      <c r="Y2726" s="43"/>
    </row>
    <row r="2727" spans="25:25">
      <c r="Y2727" s="43"/>
    </row>
    <row r="2728" spans="25:25">
      <c r="Y2728" s="43"/>
    </row>
    <row r="2729" spans="25:25">
      <c r="Y2729" s="43"/>
    </row>
    <row r="2730" spans="25:25">
      <c r="Y2730" s="43"/>
    </row>
    <row r="2731" spans="25:25">
      <c r="Y2731" s="43"/>
    </row>
    <row r="2732" spans="25:25">
      <c r="Y2732" s="43"/>
    </row>
    <row r="2733" spans="25:25">
      <c r="Y2733" s="43"/>
    </row>
    <row r="2734" spans="25:25">
      <c r="Y2734" s="43"/>
    </row>
    <row r="2735" spans="25:25">
      <c r="Y2735" s="43"/>
    </row>
    <row r="2736" spans="25:25">
      <c r="Y2736" s="43"/>
    </row>
    <row r="2737" spans="25:25">
      <c r="Y2737" s="43"/>
    </row>
    <row r="2738" spans="25:25">
      <c r="Y2738" s="43"/>
    </row>
    <row r="2739" spans="25:25">
      <c r="Y2739" s="43"/>
    </row>
    <row r="2740" spans="25:25">
      <c r="Y2740" s="43"/>
    </row>
    <row r="2741" spans="25:25">
      <c r="Y2741" s="43"/>
    </row>
    <row r="2742" spans="25:25">
      <c r="Y2742" s="43"/>
    </row>
    <row r="2743" spans="25:25">
      <c r="Y2743" s="43"/>
    </row>
    <row r="2744" spans="25:25">
      <c r="Y2744" s="43"/>
    </row>
    <row r="2745" spans="25:25">
      <c r="Y2745" s="43"/>
    </row>
    <row r="2746" spans="25:25">
      <c r="Y2746" s="43"/>
    </row>
    <row r="2747" spans="25:25">
      <c r="Y2747" s="43"/>
    </row>
    <row r="2748" spans="25:25">
      <c r="Y2748" s="43"/>
    </row>
    <row r="2749" spans="25:25">
      <c r="Y2749" s="43"/>
    </row>
    <row r="2750" spans="25:25">
      <c r="Y2750" s="43"/>
    </row>
    <row r="2751" spans="25:25">
      <c r="Y2751" s="43"/>
    </row>
    <row r="2752" spans="25:25">
      <c r="Y2752" s="43"/>
    </row>
    <row r="2753" spans="25:25">
      <c r="Y2753" s="43"/>
    </row>
    <row r="2754" spans="25:25">
      <c r="Y2754" s="43"/>
    </row>
    <row r="2755" spans="25:25">
      <c r="Y2755" s="43"/>
    </row>
    <row r="2756" spans="25:25">
      <c r="Y2756" s="43"/>
    </row>
    <row r="2757" spans="25:25">
      <c r="Y2757" s="43"/>
    </row>
    <row r="2758" spans="25:25">
      <c r="Y2758" s="43"/>
    </row>
    <row r="2759" spans="25:25">
      <c r="Y2759" s="43"/>
    </row>
    <row r="2760" spans="25:25">
      <c r="Y2760" s="43"/>
    </row>
    <row r="2761" spans="25:25">
      <c r="Y2761" s="43"/>
    </row>
    <row r="2762" spans="25:25">
      <c r="Y2762" s="43"/>
    </row>
    <row r="2763" spans="25:25">
      <c r="Y2763" s="43"/>
    </row>
    <row r="2764" spans="25:25">
      <c r="Y2764" s="43"/>
    </row>
    <row r="2765" spans="25:25">
      <c r="Y2765" s="43"/>
    </row>
    <row r="2766" spans="25:25">
      <c r="Y2766" s="43"/>
    </row>
    <row r="2767" spans="25:25">
      <c r="Y2767" s="43"/>
    </row>
    <row r="2768" spans="25:25">
      <c r="Y2768" s="43"/>
    </row>
    <row r="2769" spans="25:25">
      <c r="Y2769" s="43"/>
    </row>
    <row r="2770" spans="25:25">
      <c r="Y2770" s="43"/>
    </row>
    <row r="2771" spans="25:25">
      <c r="Y2771" s="43"/>
    </row>
    <row r="2772" spans="25:25">
      <c r="Y2772" s="43"/>
    </row>
    <row r="2773" spans="25:25">
      <c r="Y2773" s="43"/>
    </row>
    <row r="2774" spans="25:25">
      <c r="Y2774" s="43"/>
    </row>
    <row r="2775" spans="25:25">
      <c r="Y2775" s="43"/>
    </row>
    <row r="2776" spans="25:25">
      <c r="Y2776" s="43"/>
    </row>
    <row r="2777" spans="25:25">
      <c r="Y2777" s="43"/>
    </row>
    <row r="2778" spans="25:25">
      <c r="Y2778" s="43"/>
    </row>
    <row r="2779" spans="25:25">
      <c r="Y2779" s="43"/>
    </row>
    <row r="2780" spans="25:25">
      <c r="Y2780" s="43"/>
    </row>
    <row r="2781" spans="25:25">
      <c r="Y2781" s="43"/>
    </row>
    <row r="2782" spans="25:25">
      <c r="Y2782" s="43"/>
    </row>
    <row r="2783" spans="25:25">
      <c r="Y2783" s="43"/>
    </row>
    <row r="2784" spans="25:25">
      <c r="Y2784" s="43"/>
    </row>
    <row r="2785" spans="25:25">
      <c r="Y2785" s="43"/>
    </row>
    <row r="2786" spans="25:25">
      <c r="Y2786" s="43"/>
    </row>
    <row r="2787" spans="25:25">
      <c r="Y2787" s="43"/>
    </row>
    <row r="2788" spans="25:25">
      <c r="Y2788" s="43"/>
    </row>
    <row r="2789" spans="25:25">
      <c r="Y2789" s="43"/>
    </row>
    <row r="2790" spans="25:25">
      <c r="Y2790" s="43"/>
    </row>
    <row r="2791" spans="25:25">
      <c r="Y2791" s="43"/>
    </row>
    <row r="2792" spans="25:25">
      <c r="Y2792" s="43"/>
    </row>
    <row r="2793" spans="25:25">
      <c r="Y2793" s="43"/>
    </row>
    <row r="2794" spans="25:25">
      <c r="Y2794" s="43"/>
    </row>
    <row r="2795" spans="25:25">
      <c r="Y2795" s="43"/>
    </row>
    <row r="2796" spans="25:25">
      <c r="Y2796" s="43"/>
    </row>
    <row r="2797" spans="25:25">
      <c r="Y2797" s="43"/>
    </row>
    <row r="2798" spans="25:25">
      <c r="Y2798" s="43"/>
    </row>
    <row r="2799" spans="25:25">
      <c r="Y2799" s="43"/>
    </row>
    <row r="2800" spans="25:25">
      <c r="Y2800" s="43"/>
    </row>
    <row r="2801" spans="25:25">
      <c r="Y2801" s="43"/>
    </row>
    <row r="2802" spans="25:25">
      <c r="Y2802" s="43"/>
    </row>
    <row r="2803" spans="25:25">
      <c r="Y2803" s="43"/>
    </row>
    <row r="2804" spans="25:25">
      <c r="Y2804" s="43"/>
    </row>
    <row r="2805" spans="25:25">
      <c r="Y2805" s="43"/>
    </row>
    <row r="2806" spans="25:25">
      <c r="Y2806" s="43"/>
    </row>
    <row r="2807" spans="25:25">
      <c r="Y2807" s="43"/>
    </row>
    <row r="2808" spans="25:25">
      <c r="Y2808" s="43"/>
    </row>
    <row r="2809" spans="25:25">
      <c r="Y2809" s="43"/>
    </row>
    <row r="2810" spans="25:25">
      <c r="Y2810" s="43"/>
    </row>
    <row r="2811" spans="25:25">
      <c r="Y2811" s="43"/>
    </row>
    <row r="2812" spans="25:25">
      <c r="Y2812" s="43"/>
    </row>
    <row r="2813" spans="25:25">
      <c r="Y2813" s="43"/>
    </row>
    <row r="2814" spans="25:25">
      <c r="Y2814" s="43"/>
    </row>
    <row r="2815" spans="25:25">
      <c r="Y2815" s="43"/>
    </row>
    <row r="2816" spans="25:25">
      <c r="Y2816" s="43"/>
    </row>
    <row r="2817" spans="25:25">
      <c r="Y2817" s="43"/>
    </row>
    <row r="2818" spans="25:25">
      <c r="Y2818" s="43"/>
    </row>
    <row r="2819" spans="25:25">
      <c r="Y2819" s="43"/>
    </row>
    <row r="2820" spans="25:25">
      <c r="Y2820" s="43"/>
    </row>
    <row r="2821" spans="25:25">
      <c r="Y2821" s="43"/>
    </row>
    <row r="2822" spans="25:25">
      <c r="Y2822" s="43"/>
    </row>
    <row r="2823" spans="25:25">
      <c r="Y2823" s="43"/>
    </row>
    <row r="2824" spans="25:25">
      <c r="Y2824" s="43"/>
    </row>
    <row r="2825" spans="25:25">
      <c r="Y2825" s="43"/>
    </row>
    <row r="2826" spans="25:25">
      <c r="Y2826" s="43"/>
    </row>
    <row r="2827" spans="25:25">
      <c r="Y2827" s="43"/>
    </row>
    <row r="2828" spans="25:25">
      <c r="Y2828" s="43"/>
    </row>
    <row r="2829" spans="25:25">
      <c r="Y2829" s="43"/>
    </row>
    <row r="2830" spans="25:25">
      <c r="Y2830" s="43"/>
    </row>
    <row r="2831" spans="25:25">
      <c r="Y2831" s="43"/>
    </row>
    <row r="2832" spans="25:25">
      <c r="Y2832" s="43"/>
    </row>
    <row r="2833" spans="25:25">
      <c r="Y2833" s="43"/>
    </row>
    <row r="2834" spans="25:25">
      <c r="Y2834" s="43"/>
    </row>
    <row r="2835" spans="25:25">
      <c r="Y2835" s="43"/>
    </row>
    <row r="2836" spans="25:25">
      <c r="Y2836" s="43"/>
    </row>
    <row r="2837" spans="25:25">
      <c r="Y2837" s="43"/>
    </row>
    <row r="2838" spans="25:25">
      <c r="Y2838" s="43"/>
    </row>
    <row r="2839" spans="25:25">
      <c r="Y2839" s="43"/>
    </row>
    <row r="2840" spans="25:25">
      <c r="Y2840" s="43"/>
    </row>
    <row r="2841" spans="25:25">
      <c r="Y2841" s="43"/>
    </row>
    <row r="2842" spans="25:25">
      <c r="Y2842" s="43"/>
    </row>
    <row r="2843" spans="25:25">
      <c r="Y2843" s="43"/>
    </row>
    <row r="2844" spans="25:25">
      <c r="Y2844" s="43"/>
    </row>
    <row r="2845" spans="25:25">
      <c r="Y2845" s="43"/>
    </row>
    <row r="2846" spans="25:25">
      <c r="Y2846" s="43"/>
    </row>
    <row r="2847" spans="25:25">
      <c r="Y2847" s="43"/>
    </row>
    <row r="2848" spans="25:25">
      <c r="Y2848" s="43"/>
    </row>
    <row r="2849" spans="25:25">
      <c r="Y2849" s="43"/>
    </row>
    <row r="2850" spans="25:25">
      <c r="Y2850" s="43"/>
    </row>
    <row r="2851" spans="25:25">
      <c r="Y2851" s="43"/>
    </row>
    <row r="2852" spans="25:25">
      <c r="Y2852" s="43"/>
    </row>
    <row r="2853" spans="25:25">
      <c r="Y2853" s="43"/>
    </row>
    <row r="2854" spans="25:25">
      <c r="Y2854" s="43"/>
    </row>
    <row r="2855" spans="25:25">
      <c r="Y2855" s="43"/>
    </row>
    <row r="2856" spans="25:25">
      <c r="Y2856" s="43"/>
    </row>
    <row r="2857" spans="25:25">
      <c r="Y2857" s="43"/>
    </row>
    <row r="2858" spans="25:25">
      <c r="Y2858" s="43"/>
    </row>
    <row r="2859" spans="25:25">
      <c r="Y2859" s="43"/>
    </row>
    <row r="2860" spans="25:25">
      <c r="Y2860" s="43"/>
    </row>
    <row r="2861" spans="25:25">
      <c r="Y2861" s="43"/>
    </row>
    <row r="2862" spans="25:25">
      <c r="Y2862" s="43"/>
    </row>
    <row r="2863" spans="25:25">
      <c r="Y2863" s="43"/>
    </row>
    <row r="2864" spans="25:25">
      <c r="Y2864" s="43"/>
    </row>
    <row r="2865" spans="25:25">
      <c r="Y2865" s="43"/>
    </row>
    <row r="2866" spans="25:25">
      <c r="Y2866" s="43"/>
    </row>
    <row r="2867" spans="25:25">
      <c r="Y2867" s="43"/>
    </row>
    <row r="2868" spans="25:25">
      <c r="Y2868" s="43"/>
    </row>
    <row r="2869" spans="25:25">
      <c r="Y2869" s="43"/>
    </row>
    <row r="2870" spans="25:25">
      <c r="Y2870" s="43"/>
    </row>
    <row r="2871" spans="25:25">
      <c r="Y2871" s="43"/>
    </row>
    <row r="2872" spans="25:25">
      <c r="Y2872" s="43"/>
    </row>
    <row r="2873" spans="25:25">
      <c r="Y2873" s="43"/>
    </row>
    <row r="2874" spans="25:25">
      <c r="Y2874" s="43"/>
    </row>
    <row r="2875" spans="25:25">
      <c r="Y2875" s="43"/>
    </row>
    <row r="2876" spans="25:25">
      <c r="Y2876" s="43"/>
    </row>
    <row r="2877" spans="25:25">
      <c r="Y2877" s="43"/>
    </row>
    <row r="2878" spans="25:25">
      <c r="Y2878" s="43"/>
    </row>
    <row r="2879" spans="25:25">
      <c r="Y2879" s="43"/>
    </row>
    <row r="2880" spans="25:25">
      <c r="Y2880" s="43"/>
    </row>
    <row r="2881" spans="25:25">
      <c r="Y2881" s="43"/>
    </row>
    <row r="2882" spans="25:25">
      <c r="Y2882" s="43"/>
    </row>
    <row r="2883" spans="25:25">
      <c r="Y2883" s="43"/>
    </row>
    <row r="2884" spans="25:25">
      <c r="Y2884" s="43"/>
    </row>
    <row r="2885" spans="25:25">
      <c r="Y2885" s="43"/>
    </row>
    <row r="2886" spans="25:25">
      <c r="Y2886" s="43"/>
    </row>
    <row r="2887" spans="25:25">
      <c r="Y2887" s="43"/>
    </row>
    <row r="2888" spans="25:25">
      <c r="Y2888" s="43"/>
    </row>
    <row r="2889" spans="25:25">
      <c r="Y2889" s="43"/>
    </row>
    <row r="2890" spans="25:25">
      <c r="Y2890" s="43"/>
    </row>
    <row r="2891" spans="25:25">
      <c r="Y2891" s="43"/>
    </row>
    <row r="2892" spans="25:25">
      <c r="Y2892" s="43"/>
    </row>
    <row r="2893" spans="25:25">
      <c r="Y2893" s="43"/>
    </row>
    <row r="2894" spans="25:25">
      <c r="Y2894" s="43"/>
    </row>
    <row r="2895" spans="25:25">
      <c r="Y2895" s="43"/>
    </row>
    <row r="2896" spans="25:25">
      <c r="Y2896" s="43"/>
    </row>
    <row r="2897" spans="25:25">
      <c r="Y2897" s="43"/>
    </row>
    <row r="2898" spans="25:25">
      <c r="Y2898" s="43"/>
    </row>
    <row r="2899" spans="25:25">
      <c r="Y2899" s="43"/>
    </row>
    <row r="2900" spans="25:25">
      <c r="Y2900" s="43"/>
    </row>
    <row r="2901" spans="25:25">
      <c r="Y2901" s="43"/>
    </row>
    <row r="2902" spans="25:25">
      <c r="Y2902" s="43"/>
    </row>
    <row r="2903" spans="25:25">
      <c r="Y2903" s="43"/>
    </row>
    <row r="2904" spans="25:25">
      <c r="Y2904" s="43"/>
    </row>
    <row r="2905" spans="25:25">
      <c r="Y2905" s="43"/>
    </row>
    <row r="2906" spans="25:25">
      <c r="Y2906" s="43"/>
    </row>
    <row r="2907" spans="25:25">
      <c r="Y2907" s="43"/>
    </row>
    <row r="2908" spans="25:25">
      <c r="Y2908" s="43"/>
    </row>
    <row r="2909" spans="25:25">
      <c r="Y2909" s="43"/>
    </row>
    <row r="2910" spans="25:25">
      <c r="Y2910" s="43"/>
    </row>
    <row r="2911" spans="25:25">
      <c r="Y2911" s="43"/>
    </row>
    <row r="2912" spans="25:25">
      <c r="Y2912" s="43"/>
    </row>
    <row r="2913" spans="25:25">
      <c r="Y2913" s="43"/>
    </row>
    <row r="2914" spans="25:25">
      <c r="Y2914" s="43"/>
    </row>
    <row r="2915" spans="25:25">
      <c r="Y2915" s="43"/>
    </row>
    <row r="2916" spans="25:25">
      <c r="Y2916" s="43"/>
    </row>
    <row r="2917" spans="25:25">
      <c r="Y2917" s="43"/>
    </row>
    <row r="2918" spans="25:25">
      <c r="Y2918" s="43"/>
    </row>
    <row r="2919" spans="25:25">
      <c r="Y2919" s="43"/>
    </row>
    <row r="2920" spans="25:25">
      <c r="Y2920" s="43"/>
    </row>
    <row r="2921" spans="25:25">
      <c r="Y2921" s="43"/>
    </row>
    <row r="2922" spans="25:25">
      <c r="Y2922" s="43"/>
    </row>
    <row r="2923" spans="25:25">
      <c r="Y2923" s="43"/>
    </row>
    <row r="2924" spans="25:25">
      <c r="Y2924" s="43"/>
    </row>
    <row r="2925" spans="25:25">
      <c r="Y2925" s="43"/>
    </row>
    <row r="2926" spans="25:25">
      <c r="Y2926" s="43"/>
    </row>
    <row r="2927" spans="25:25">
      <c r="Y2927" s="43"/>
    </row>
    <row r="2928" spans="25:25">
      <c r="Y2928" s="43"/>
    </row>
    <row r="2929" spans="25:25">
      <c r="Y2929" s="43"/>
    </row>
    <row r="2930" spans="25:25">
      <c r="Y2930" s="43"/>
    </row>
    <row r="2931" spans="25:25">
      <c r="Y2931" s="43"/>
    </row>
    <row r="2932" spans="25:25">
      <c r="Y2932" s="43"/>
    </row>
    <row r="2933" spans="25:25">
      <c r="Y2933" s="43"/>
    </row>
    <row r="2934" spans="25:25">
      <c r="Y2934" s="43"/>
    </row>
    <row r="2935" spans="25:25">
      <c r="Y2935" s="43"/>
    </row>
    <row r="2936" spans="25:25">
      <c r="Y2936" s="43"/>
    </row>
    <row r="2937" spans="25:25">
      <c r="Y2937" s="43"/>
    </row>
    <row r="2938" spans="25:25">
      <c r="Y2938" s="43"/>
    </row>
    <row r="2939" spans="25:25">
      <c r="Y2939" s="43"/>
    </row>
    <row r="2940" spans="25:25">
      <c r="Y2940" s="43"/>
    </row>
    <row r="2941" spans="25:25">
      <c r="Y2941" s="43"/>
    </row>
    <row r="2942" spans="25:25">
      <c r="Y2942" s="43"/>
    </row>
    <row r="2943" spans="25:25">
      <c r="Y2943" s="43"/>
    </row>
    <row r="2944" spans="25:25">
      <c r="Y2944" s="43"/>
    </row>
    <row r="2945" spans="25:25">
      <c r="Y2945" s="43"/>
    </row>
    <row r="2946" spans="25:25">
      <c r="Y2946" s="43"/>
    </row>
    <row r="2947" spans="25:25">
      <c r="Y2947" s="43"/>
    </row>
    <row r="2948" spans="25:25">
      <c r="Y2948" s="43"/>
    </row>
    <row r="2949" spans="25:25">
      <c r="Y2949" s="43"/>
    </row>
    <row r="2950" spans="25:25">
      <c r="Y2950" s="43"/>
    </row>
    <row r="2951" spans="25:25">
      <c r="Y2951" s="43"/>
    </row>
    <row r="2952" spans="25:25">
      <c r="Y2952" s="43"/>
    </row>
    <row r="2953" spans="25:25">
      <c r="Y2953" s="43"/>
    </row>
    <row r="2954" spans="25:25">
      <c r="Y2954" s="43"/>
    </row>
    <row r="2955" spans="25:25">
      <c r="Y2955" s="43"/>
    </row>
    <row r="2956" spans="25:25">
      <c r="Y2956" s="43"/>
    </row>
    <row r="2957" spans="25:25">
      <c r="Y2957" s="43"/>
    </row>
    <row r="2958" spans="25:25">
      <c r="Y2958" s="43"/>
    </row>
    <row r="2959" spans="25:25">
      <c r="Y2959" s="43"/>
    </row>
    <row r="2960" spans="25:25">
      <c r="Y2960" s="43"/>
    </row>
    <row r="2961" spans="25:25">
      <c r="Y2961" s="43"/>
    </row>
    <row r="2962" spans="25:25">
      <c r="Y2962" s="43"/>
    </row>
    <row r="2963" spans="25:25">
      <c r="Y2963" s="43"/>
    </row>
    <row r="2964" spans="25:25">
      <c r="Y2964" s="43"/>
    </row>
    <row r="2965" spans="25:25">
      <c r="Y2965" s="43"/>
    </row>
    <row r="2966" spans="25:25">
      <c r="Y2966" s="43"/>
    </row>
    <row r="2967" spans="25:25">
      <c r="Y2967" s="43"/>
    </row>
    <row r="2968" spans="25:25">
      <c r="Y2968" s="43"/>
    </row>
    <row r="2969" spans="25:25">
      <c r="Y2969" s="43"/>
    </row>
    <row r="2970" spans="25:25">
      <c r="Y2970" s="43"/>
    </row>
    <row r="2971" spans="25:25">
      <c r="Y2971" s="43"/>
    </row>
    <row r="2972" spans="25:25">
      <c r="Y2972" s="43"/>
    </row>
    <row r="2973" spans="25:25">
      <c r="Y2973" s="43"/>
    </row>
    <row r="2974" spans="25:25">
      <c r="Y2974" s="43"/>
    </row>
    <row r="2975" spans="25:25">
      <c r="Y2975" s="43"/>
    </row>
    <row r="2976" spans="25:25">
      <c r="Y2976" s="43"/>
    </row>
    <row r="2977" spans="25:25">
      <c r="Y2977" s="43"/>
    </row>
    <row r="2978" spans="25:25">
      <c r="Y2978" s="43"/>
    </row>
    <row r="2979" spans="25:25">
      <c r="Y2979" s="43"/>
    </row>
    <row r="2980" spans="25:25">
      <c r="Y2980" s="43"/>
    </row>
    <row r="2981" spans="25:25">
      <c r="Y2981" s="43"/>
    </row>
    <row r="2982" spans="25:25">
      <c r="Y2982" s="43"/>
    </row>
    <row r="2983" spans="25:25">
      <c r="Y2983" s="43"/>
    </row>
    <row r="2984" spans="25:25">
      <c r="Y2984" s="43"/>
    </row>
    <row r="2985" spans="25:25">
      <c r="Y2985" s="43"/>
    </row>
    <row r="2986" spans="25:25">
      <c r="Y2986" s="43"/>
    </row>
    <row r="2987" spans="25:25">
      <c r="Y2987" s="43"/>
    </row>
    <row r="2988" spans="25:25">
      <c r="Y2988" s="43"/>
    </row>
    <row r="2989" spans="25:25">
      <c r="Y2989" s="43"/>
    </row>
    <row r="2990" spans="25:25">
      <c r="Y2990" s="43"/>
    </row>
    <row r="2991" spans="25:25">
      <c r="Y2991" s="43"/>
    </row>
    <row r="2992" spans="25:25">
      <c r="Y2992" s="43"/>
    </row>
    <row r="2993" spans="25:25">
      <c r="Y2993" s="43"/>
    </row>
    <row r="2994" spans="25:25">
      <c r="Y2994" s="43"/>
    </row>
    <row r="2995" spans="25:25">
      <c r="Y2995" s="43"/>
    </row>
    <row r="2996" spans="25:25">
      <c r="Y2996" s="43"/>
    </row>
    <row r="2997" spans="25:25">
      <c r="Y2997" s="43"/>
    </row>
    <row r="2998" spans="25:25">
      <c r="Y2998" s="43"/>
    </row>
    <row r="2999" spans="25:25">
      <c r="Y2999" s="43"/>
    </row>
    <row r="3000" spans="25:25">
      <c r="Y3000" s="43"/>
    </row>
    <row r="3001" spans="25:25">
      <c r="Y3001" s="43"/>
    </row>
    <row r="3002" spans="25:25">
      <c r="Y3002" s="43"/>
    </row>
    <row r="3003" spans="25:25">
      <c r="Y3003" s="43"/>
    </row>
    <row r="3004" spans="25:25">
      <c r="Y3004" s="43"/>
    </row>
    <row r="3005" spans="25:25">
      <c r="Y3005" s="43"/>
    </row>
    <row r="3006" spans="25:25">
      <c r="Y3006" s="43"/>
    </row>
    <row r="3007" spans="25:25">
      <c r="Y3007" s="43"/>
    </row>
    <row r="3008" spans="25:25">
      <c r="Y3008" s="43"/>
    </row>
    <row r="3009" spans="25:25">
      <c r="Y3009" s="43"/>
    </row>
    <row r="3010" spans="25:25">
      <c r="Y3010" s="43"/>
    </row>
    <row r="3011" spans="25:25">
      <c r="Y3011" s="43"/>
    </row>
    <row r="3012" spans="25:25">
      <c r="Y3012" s="43"/>
    </row>
    <row r="3013" spans="25:25">
      <c r="Y3013" s="43"/>
    </row>
    <row r="3014" spans="25:25">
      <c r="Y3014" s="43"/>
    </row>
    <row r="3015" spans="25:25">
      <c r="Y3015" s="43"/>
    </row>
    <row r="3016" spans="25:25">
      <c r="Y3016" s="43"/>
    </row>
    <row r="3017" spans="25:25">
      <c r="Y3017" s="43"/>
    </row>
    <row r="3018" spans="25:25">
      <c r="Y3018" s="43"/>
    </row>
    <row r="3019" spans="25:25">
      <c r="Y3019" s="43"/>
    </row>
    <row r="3020" spans="25:25">
      <c r="Y3020" s="43"/>
    </row>
    <row r="3021" spans="25:25">
      <c r="Y3021" s="43"/>
    </row>
    <row r="3022" spans="25:25">
      <c r="Y3022" s="43"/>
    </row>
    <row r="3023" spans="25:25">
      <c r="Y3023" s="43"/>
    </row>
    <row r="3024" spans="25:25">
      <c r="Y3024" s="43"/>
    </row>
    <row r="3025" spans="25:25">
      <c r="Y3025" s="43"/>
    </row>
    <row r="3026" spans="25:25">
      <c r="Y3026" s="43"/>
    </row>
    <row r="3027" spans="25:25">
      <c r="Y3027" s="43"/>
    </row>
    <row r="3028" spans="25:25">
      <c r="Y3028" s="43"/>
    </row>
    <row r="3029" spans="25:25">
      <c r="Y3029" s="43"/>
    </row>
    <row r="3030" spans="25:25">
      <c r="Y3030" s="43"/>
    </row>
    <row r="3031" spans="25:25">
      <c r="Y3031" s="43"/>
    </row>
    <row r="3032" spans="25:25">
      <c r="Y3032" s="43"/>
    </row>
    <row r="3033" spans="25:25">
      <c r="Y3033" s="43"/>
    </row>
    <row r="3034" spans="25:25">
      <c r="Y3034" s="43"/>
    </row>
    <row r="3035" spans="25:25">
      <c r="Y3035" s="43"/>
    </row>
    <row r="3036" spans="25:25">
      <c r="Y3036" s="43"/>
    </row>
    <row r="3037" spans="25:25">
      <c r="Y3037" s="43"/>
    </row>
    <row r="3038" spans="25:25">
      <c r="Y3038" s="43"/>
    </row>
    <row r="3039" spans="25:25">
      <c r="Y3039" s="43"/>
    </row>
    <row r="3040" spans="25:25">
      <c r="Y3040" s="43"/>
    </row>
    <row r="3041" spans="25:25">
      <c r="Y3041" s="43"/>
    </row>
    <row r="3042" spans="25:25">
      <c r="Y3042" s="43"/>
    </row>
    <row r="3043" spans="25:25">
      <c r="Y3043" s="43"/>
    </row>
    <row r="3044" spans="25:25">
      <c r="Y3044" s="43"/>
    </row>
    <row r="3045" spans="25:25">
      <c r="Y3045" s="43"/>
    </row>
    <row r="3046" spans="25:25">
      <c r="Y3046" s="43"/>
    </row>
    <row r="3047" spans="25:25">
      <c r="Y3047" s="43"/>
    </row>
    <row r="3048" spans="25:25">
      <c r="Y3048" s="43"/>
    </row>
    <row r="3049" spans="25:25">
      <c r="Y3049" s="43"/>
    </row>
    <row r="3050" spans="25:25">
      <c r="Y3050" s="43"/>
    </row>
    <row r="3051" spans="25:25">
      <c r="Y3051" s="43"/>
    </row>
    <row r="3052" spans="25:25">
      <c r="Y3052" s="43"/>
    </row>
    <row r="3053" spans="25:25">
      <c r="Y3053" s="43"/>
    </row>
    <row r="3054" spans="25:25">
      <c r="Y3054" s="43"/>
    </row>
    <row r="3055" spans="25:25">
      <c r="Y3055" s="43"/>
    </row>
    <row r="3056" spans="25:25">
      <c r="Y3056" s="43"/>
    </row>
    <row r="3057" spans="25:25">
      <c r="Y3057" s="43"/>
    </row>
    <row r="3058" spans="25:25">
      <c r="Y3058" s="43"/>
    </row>
    <row r="3059" spans="25:25">
      <c r="Y3059" s="43"/>
    </row>
    <row r="3060" spans="25:25">
      <c r="Y3060" s="43"/>
    </row>
    <row r="3061" spans="25:25">
      <c r="Y3061" s="43"/>
    </row>
    <row r="3062" spans="25:25">
      <c r="Y3062" s="43"/>
    </row>
    <row r="3063" spans="25:25">
      <c r="Y3063" s="43"/>
    </row>
    <row r="3064" spans="25:25">
      <c r="Y3064" s="43"/>
    </row>
    <row r="3065" spans="25:25">
      <c r="Y3065" s="43"/>
    </row>
    <row r="3066" spans="25:25">
      <c r="Y3066" s="43"/>
    </row>
    <row r="3067" spans="25:25">
      <c r="Y3067" s="43"/>
    </row>
    <row r="3068" spans="25:25">
      <c r="Y3068" s="43"/>
    </row>
    <row r="3069" spans="25:25">
      <c r="Y3069" s="43"/>
    </row>
    <row r="3070" spans="25:25">
      <c r="Y3070" s="43"/>
    </row>
    <row r="3071" spans="25:25">
      <c r="Y3071" s="43"/>
    </row>
    <row r="3072" spans="25:25">
      <c r="Y3072" s="43"/>
    </row>
    <row r="3073" spans="25:25">
      <c r="Y3073" s="43"/>
    </row>
    <row r="3074" spans="25:25">
      <c r="Y3074" s="43"/>
    </row>
    <row r="3075" spans="25:25">
      <c r="Y3075" s="43"/>
    </row>
    <row r="3076" spans="25:25">
      <c r="Y3076" s="43"/>
    </row>
    <row r="3077" spans="25:25">
      <c r="Y3077" s="43"/>
    </row>
    <row r="3078" spans="25:25">
      <c r="Y3078" s="43"/>
    </row>
    <row r="3079" spans="25:25">
      <c r="Y3079" s="43"/>
    </row>
    <row r="3080" spans="25:25">
      <c r="Y3080" s="43"/>
    </row>
    <row r="3081" spans="25:25">
      <c r="Y3081" s="43"/>
    </row>
    <row r="3082" spans="25:25">
      <c r="Y3082" s="43"/>
    </row>
    <row r="3083" spans="25:25">
      <c r="Y3083" s="43"/>
    </row>
    <row r="3084" spans="25:25">
      <c r="Y3084" s="43"/>
    </row>
    <row r="3085" spans="25:25">
      <c r="Y3085" s="43"/>
    </row>
    <row r="3086" spans="25:25">
      <c r="Y3086" s="43"/>
    </row>
    <row r="3087" spans="25:25">
      <c r="Y3087" s="43"/>
    </row>
    <row r="3088" spans="25:25">
      <c r="Y3088" s="43"/>
    </row>
    <row r="3089" spans="25:25">
      <c r="Y3089" s="43"/>
    </row>
    <row r="3090" spans="25:25">
      <c r="Y3090" s="43"/>
    </row>
    <row r="3091" spans="25:25">
      <c r="Y3091" s="43"/>
    </row>
    <row r="3092" spans="25:25">
      <c r="Y3092" s="43"/>
    </row>
    <row r="3093" spans="25:25">
      <c r="Y3093" s="43"/>
    </row>
    <row r="3094" spans="25:25">
      <c r="Y3094" s="43"/>
    </row>
    <row r="3095" spans="25:25">
      <c r="Y3095" s="43"/>
    </row>
    <row r="3096" spans="25:25">
      <c r="Y3096" s="43"/>
    </row>
    <row r="3097" spans="25:25">
      <c r="Y3097" s="43"/>
    </row>
    <row r="3098" spans="25:25">
      <c r="Y3098" s="43"/>
    </row>
    <row r="3099" spans="25:25">
      <c r="Y3099" s="43"/>
    </row>
    <row r="3100" spans="25:25">
      <c r="Y3100" s="43"/>
    </row>
    <row r="3101" spans="25:25">
      <c r="Y3101" s="43"/>
    </row>
    <row r="3102" spans="25:25">
      <c r="Y3102" s="43"/>
    </row>
    <row r="3103" spans="25:25">
      <c r="Y3103" s="43"/>
    </row>
    <row r="3104" spans="25:25">
      <c r="Y3104" s="43"/>
    </row>
    <row r="3105" spans="25:25">
      <c r="Y3105" s="43"/>
    </row>
    <row r="3106" spans="25:25">
      <c r="Y3106" s="43"/>
    </row>
    <row r="3107" spans="25:25">
      <c r="Y3107" s="43"/>
    </row>
    <row r="3108" spans="25:25">
      <c r="Y3108" s="43"/>
    </row>
    <row r="3109" spans="25:25">
      <c r="Y3109" s="43"/>
    </row>
    <row r="3110" spans="25:25">
      <c r="Y3110" s="43"/>
    </row>
    <row r="3111" spans="25:25">
      <c r="Y3111" s="43"/>
    </row>
    <row r="3112" spans="25:25">
      <c r="Y3112" s="43"/>
    </row>
    <row r="3113" spans="25:25">
      <c r="Y3113" s="43"/>
    </row>
    <row r="3114" spans="25:25">
      <c r="Y3114" s="43"/>
    </row>
    <row r="3115" spans="25:25">
      <c r="Y3115" s="43"/>
    </row>
    <row r="3116" spans="25:25">
      <c r="Y3116" s="43"/>
    </row>
    <row r="3117" spans="25:25">
      <c r="Y3117" s="43"/>
    </row>
    <row r="3118" spans="25:25">
      <c r="Y3118" s="43"/>
    </row>
    <row r="3119" spans="25:25">
      <c r="Y3119" s="43"/>
    </row>
    <row r="3120" spans="25:25">
      <c r="Y3120" s="43"/>
    </row>
    <row r="3121" spans="25:25">
      <c r="Y3121" s="43"/>
    </row>
    <row r="3122" spans="25:25">
      <c r="Y3122" s="43"/>
    </row>
    <row r="3123" spans="25:25">
      <c r="Y3123" s="43"/>
    </row>
    <row r="3124" spans="25:25">
      <c r="Y3124" s="43"/>
    </row>
    <row r="3125" spans="25:25">
      <c r="Y3125" s="43"/>
    </row>
    <row r="3126" spans="25:25">
      <c r="Y3126" s="43"/>
    </row>
    <row r="3127" spans="25:25">
      <c r="Y3127" s="43"/>
    </row>
    <row r="3128" spans="25:25">
      <c r="Y3128" s="43"/>
    </row>
    <row r="3129" spans="25:25">
      <c r="Y3129" s="43"/>
    </row>
    <row r="3130" spans="25:25">
      <c r="Y3130" s="43"/>
    </row>
    <row r="3131" spans="25:25">
      <c r="Y3131" s="43"/>
    </row>
    <row r="3132" spans="25:25">
      <c r="Y3132" s="43"/>
    </row>
    <row r="3133" spans="25:25">
      <c r="Y3133" s="43"/>
    </row>
    <row r="3134" spans="25:25">
      <c r="Y3134" s="43"/>
    </row>
    <row r="3135" spans="25:25">
      <c r="Y3135" s="43"/>
    </row>
    <row r="3136" spans="25:25">
      <c r="Y3136" s="43"/>
    </row>
    <row r="3137" spans="25:25">
      <c r="Y3137" s="43"/>
    </row>
    <row r="3138" spans="25:25">
      <c r="Y3138" s="43"/>
    </row>
    <row r="3139" spans="25:25">
      <c r="Y3139" s="43"/>
    </row>
    <row r="3140" spans="25:25">
      <c r="Y3140" s="43"/>
    </row>
    <row r="3141" spans="25:25">
      <c r="Y3141" s="43"/>
    </row>
    <row r="3142" spans="25:25">
      <c r="Y3142" s="43"/>
    </row>
    <row r="3143" spans="25:25">
      <c r="Y3143" s="43"/>
    </row>
    <row r="3144" spans="25:25">
      <c r="Y3144" s="43"/>
    </row>
    <row r="3145" spans="25:25">
      <c r="Y3145" s="43"/>
    </row>
    <row r="3146" spans="25:25">
      <c r="Y3146" s="43"/>
    </row>
    <row r="3147" spans="25:25">
      <c r="Y3147" s="43"/>
    </row>
    <row r="3148" spans="25:25">
      <c r="Y3148" s="43"/>
    </row>
    <row r="3149" spans="25:25">
      <c r="Y3149" s="43"/>
    </row>
    <row r="3150" spans="25:25">
      <c r="Y3150" s="43"/>
    </row>
    <row r="3151" spans="25:25">
      <c r="Y3151" s="43"/>
    </row>
    <row r="3152" spans="25:25">
      <c r="Y3152" s="43"/>
    </row>
    <row r="3153" spans="25:25">
      <c r="Y3153" s="43"/>
    </row>
    <row r="3154" spans="25:25">
      <c r="Y3154" s="43"/>
    </row>
    <row r="3155" spans="25:25">
      <c r="Y3155" s="43"/>
    </row>
    <row r="3156" spans="25:25">
      <c r="Y3156" s="43"/>
    </row>
    <row r="3157" spans="25:25">
      <c r="Y3157" s="43"/>
    </row>
    <row r="3158" spans="25:25">
      <c r="Y3158" s="43"/>
    </row>
    <row r="3159" spans="25:25">
      <c r="Y3159" s="43"/>
    </row>
    <row r="3160" spans="25:25">
      <c r="Y3160" s="43"/>
    </row>
    <row r="3161" spans="25:25">
      <c r="Y3161" s="43"/>
    </row>
    <row r="3162" spans="25:25">
      <c r="Y3162" s="43"/>
    </row>
    <row r="3163" spans="25:25">
      <c r="Y3163" s="43"/>
    </row>
    <row r="3164" spans="25:25">
      <c r="Y3164" s="43"/>
    </row>
    <row r="3165" spans="25:25">
      <c r="Y3165" s="43"/>
    </row>
    <row r="3166" spans="25:25">
      <c r="Y3166" s="43"/>
    </row>
    <row r="3167" spans="25:25">
      <c r="Y3167" s="43"/>
    </row>
    <row r="3168" spans="25:25">
      <c r="Y3168" s="43"/>
    </row>
    <row r="3169" spans="25:25">
      <c r="Y3169" s="43"/>
    </row>
    <row r="3170" spans="25:25">
      <c r="Y3170" s="43"/>
    </row>
    <row r="3171" spans="25:25">
      <c r="Y3171" s="43"/>
    </row>
    <row r="3172" spans="25:25">
      <c r="Y3172" s="43"/>
    </row>
    <row r="3173" spans="25:25">
      <c r="Y3173" s="43"/>
    </row>
    <row r="3174" spans="25:25">
      <c r="Y3174" s="43"/>
    </row>
    <row r="3175" spans="25:25">
      <c r="Y3175" s="43"/>
    </row>
    <row r="3176" spans="25:25">
      <c r="Y3176" s="43"/>
    </row>
    <row r="3177" spans="25:25">
      <c r="Y3177" s="43"/>
    </row>
    <row r="3178" spans="25:25">
      <c r="Y3178" s="43"/>
    </row>
    <row r="3179" spans="25:25">
      <c r="Y3179" s="43"/>
    </row>
    <row r="3180" spans="25:25">
      <c r="Y3180" s="43"/>
    </row>
    <row r="3181" spans="25:25">
      <c r="Y3181" s="43"/>
    </row>
    <row r="3182" spans="25:25">
      <c r="Y3182" s="43"/>
    </row>
    <row r="3183" spans="25:25">
      <c r="Y3183" s="43"/>
    </row>
    <row r="3184" spans="25:25">
      <c r="Y3184" s="43"/>
    </row>
    <row r="3185" spans="25:25">
      <c r="Y3185" s="43"/>
    </row>
    <row r="3186" spans="25:25">
      <c r="Y3186" s="43"/>
    </row>
    <row r="3187" spans="25:25">
      <c r="Y3187" s="43"/>
    </row>
    <row r="3188" spans="25:25">
      <c r="Y3188" s="43"/>
    </row>
    <row r="3189" spans="25:25">
      <c r="Y3189" s="43"/>
    </row>
    <row r="3190" spans="25:25">
      <c r="Y3190" s="43"/>
    </row>
    <row r="3191" spans="25:25">
      <c r="Y3191" s="43"/>
    </row>
    <row r="3192" spans="25:25">
      <c r="Y3192" s="43"/>
    </row>
    <row r="3193" spans="25:25">
      <c r="Y3193" s="43"/>
    </row>
    <row r="3194" spans="25:25">
      <c r="Y3194" s="43"/>
    </row>
    <row r="3195" spans="25:25">
      <c r="Y3195" s="43"/>
    </row>
    <row r="3196" spans="25:25">
      <c r="Y3196" s="43"/>
    </row>
    <row r="3197" spans="25:25">
      <c r="Y3197" s="43"/>
    </row>
    <row r="3198" spans="25:25">
      <c r="Y3198" s="43"/>
    </row>
    <row r="3199" spans="25:25">
      <c r="Y3199" s="43"/>
    </row>
    <row r="3200" spans="25:25">
      <c r="Y3200" s="43"/>
    </row>
    <row r="3201" spans="25:25">
      <c r="Y3201" s="43"/>
    </row>
    <row r="3202" spans="25:25">
      <c r="Y3202" s="43"/>
    </row>
    <row r="3203" spans="25:25">
      <c r="Y3203" s="43"/>
    </row>
    <row r="3204" spans="25:25">
      <c r="Y3204" s="43"/>
    </row>
    <row r="3205" spans="25:25">
      <c r="Y3205" s="43"/>
    </row>
    <row r="3206" spans="25:25">
      <c r="Y3206" s="43"/>
    </row>
    <row r="3207" spans="25:25">
      <c r="Y3207" s="43"/>
    </row>
    <row r="3208" spans="25:25">
      <c r="Y3208" s="43"/>
    </row>
    <row r="3209" spans="25:25">
      <c r="Y3209" s="43"/>
    </row>
    <row r="3210" spans="25:25">
      <c r="Y3210" s="43"/>
    </row>
    <row r="3211" spans="25:25">
      <c r="Y3211" s="43"/>
    </row>
    <row r="3212" spans="25:25">
      <c r="Y3212" s="43"/>
    </row>
    <row r="3213" spans="25:25">
      <c r="Y3213" s="43"/>
    </row>
    <row r="3214" spans="25:25">
      <c r="Y3214" s="43"/>
    </row>
    <row r="3215" spans="25:25">
      <c r="Y3215" s="43"/>
    </row>
    <row r="3216" spans="25:25">
      <c r="Y3216" s="43"/>
    </row>
    <row r="3217" spans="25:25">
      <c r="Y3217" s="43"/>
    </row>
    <row r="3218" spans="25:25">
      <c r="Y3218" s="43"/>
    </row>
    <row r="3219" spans="25:25">
      <c r="Y3219" s="43"/>
    </row>
    <row r="3220" spans="25:25">
      <c r="Y3220" s="43"/>
    </row>
    <row r="3221" spans="25:25">
      <c r="Y3221" s="43"/>
    </row>
    <row r="3222" spans="25:25">
      <c r="Y3222" s="43"/>
    </row>
    <row r="3223" spans="25:25">
      <c r="Y3223" s="43"/>
    </row>
    <row r="3224" spans="25:25">
      <c r="Y3224" s="43"/>
    </row>
    <row r="3225" spans="25:25">
      <c r="Y3225" s="43"/>
    </row>
    <row r="3226" spans="25:25">
      <c r="Y3226" s="43"/>
    </row>
    <row r="3227" spans="25:25">
      <c r="Y3227" s="43"/>
    </row>
    <row r="3228" spans="25:25">
      <c r="Y3228" s="43"/>
    </row>
    <row r="3229" spans="25:25">
      <c r="Y3229" s="43"/>
    </row>
    <row r="3230" spans="25:25">
      <c r="Y3230" s="43"/>
    </row>
    <row r="3231" spans="25:25">
      <c r="Y3231" s="43"/>
    </row>
    <row r="3232" spans="25:25">
      <c r="Y3232" s="43"/>
    </row>
    <row r="3233" spans="25:25">
      <c r="Y3233" s="43"/>
    </row>
    <row r="3234" spans="25:25">
      <c r="Y3234" s="43"/>
    </row>
    <row r="3235" spans="25:25">
      <c r="Y3235" s="43"/>
    </row>
    <row r="3236" spans="25:25">
      <c r="Y3236" s="43"/>
    </row>
    <row r="3237" spans="25:25">
      <c r="Y3237" s="43"/>
    </row>
    <row r="3238" spans="25:25">
      <c r="Y3238" s="43"/>
    </row>
    <row r="3239" spans="25:25">
      <c r="Y3239" s="43"/>
    </row>
    <row r="3240" spans="25:25">
      <c r="Y3240" s="43"/>
    </row>
    <row r="3241" spans="25:25">
      <c r="Y3241" s="43"/>
    </row>
    <row r="3242" spans="25:25">
      <c r="Y3242" s="43"/>
    </row>
    <row r="3243" spans="25:25">
      <c r="Y3243" s="43"/>
    </row>
    <row r="3244" spans="25:25">
      <c r="Y3244" s="43"/>
    </row>
    <row r="3245" spans="25:25">
      <c r="Y3245" s="43"/>
    </row>
    <row r="3246" spans="25:25">
      <c r="Y3246" s="43"/>
    </row>
    <row r="3247" spans="25:25">
      <c r="Y3247" s="43"/>
    </row>
    <row r="3248" spans="25:25">
      <c r="Y3248" s="43"/>
    </row>
    <row r="3249" spans="25:25">
      <c r="Y3249" s="43"/>
    </row>
    <row r="3250" spans="25:25">
      <c r="Y3250" s="43"/>
    </row>
    <row r="3251" spans="25:25">
      <c r="Y3251" s="43"/>
    </row>
    <row r="3252" spans="25:25">
      <c r="Y3252" s="43"/>
    </row>
    <row r="3253" spans="25:25">
      <c r="Y3253" s="43"/>
    </row>
    <row r="3254" spans="25:25">
      <c r="Y3254" s="43"/>
    </row>
    <row r="3255" spans="25:25">
      <c r="Y3255" s="43"/>
    </row>
    <row r="3256" spans="25:25">
      <c r="Y3256" s="43"/>
    </row>
    <row r="3257" spans="25:25">
      <c r="Y3257" s="43"/>
    </row>
    <row r="3258" spans="25:25">
      <c r="Y3258" s="43"/>
    </row>
    <row r="3259" spans="25:25">
      <c r="Y3259" s="43"/>
    </row>
    <row r="3260" spans="25:25">
      <c r="Y3260" s="43"/>
    </row>
    <row r="3261" spans="25:25">
      <c r="Y3261" s="43"/>
    </row>
    <row r="3262" spans="25:25">
      <c r="Y3262" s="43"/>
    </row>
    <row r="3263" spans="25:25">
      <c r="Y3263" s="43"/>
    </row>
    <row r="3264" spans="25:25">
      <c r="Y3264" s="43"/>
    </row>
    <row r="3265" spans="25:25">
      <c r="Y3265" s="43"/>
    </row>
    <row r="3266" spans="25:25">
      <c r="Y3266" s="43"/>
    </row>
    <row r="3267" spans="25:25">
      <c r="Y3267" s="43"/>
    </row>
    <row r="3268" spans="25:25">
      <c r="Y3268" s="43"/>
    </row>
    <row r="3269" spans="25:25">
      <c r="Y3269" s="43"/>
    </row>
    <row r="3270" spans="25:25">
      <c r="Y3270" s="43"/>
    </row>
    <row r="3271" spans="25:25">
      <c r="Y3271" s="43"/>
    </row>
    <row r="3272" spans="25:25">
      <c r="Y3272" s="43"/>
    </row>
    <row r="3273" spans="25:25">
      <c r="Y3273" s="43"/>
    </row>
    <row r="3274" spans="25:25">
      <c r="Y3274" s="43"/>
    </row>
    <row r="3275" spans="25:25">
      <c r="Y3275" s="43"/>
    </row>
    <row r="3276" spans="25:25">
      <c r="Y3276" s="43"/>
    </row>
    <row r="3277" spans="25:25">
      <c r="Y3277" s="43"/>
    </row>
    <row r="3278" spans="25:25">
      <c r="Y3278" s="43"/>
    </row>
    <row r="3279" spans="25:25">
      <c r="Y3279" s="43"/>
    </row>
    <row r="3280" spans="25:25">
      <c r="Y3280" s="43"/>
    </row>
    <row r="3281" spans="25:25">
      <c r="Y3281" s="43"/>
    </row>
    <row r="3282" spans="25:25">
      <c r="Y3282" s="43"/>
    </row>
    <row r="3283" spans="25:25">
      <c r="Y3283" s="43"/>
    </row>
    <row r="3284" spans="25:25">
      <c r="Y3284" s="43"/>
    </row>
    <row r="3285" spans="25:25">
      <c r="Y3285" s="43"/>
    </row>
    <row r="3286" spans="25:25">
      <c r="Y3286" s="43"/>
    </row>
    <row r="3287" spans="25:25">
      <c r="Y3287" s="43"/>
    </row>
    <row r="3288" spans="25:25">
      <c r="Y3288" s="43"/>
    </row>
    <row r="3289" spans="25:25">
      <c r="Y3289" s="43"/>
    </row>
    <row r="3290" spans="25:25">
      <c r="Y3290" s="43"/>
    </row>
    <row r="3291" spans="25:25">
      <c r="Y3291" s="43"/>
    </row>
    <row r="3292" spans="25:25">
      <c r="Y3292" s="43"/>
    </row>
    <row r="3293" spans="25:25">
      <c r="Y3293" s="43"/>
    </row>
    <row r="3294" spans="25:25">
      <c r="Y3294" s="43"/>
    </row>
    <row r="3295" spans="25:25">
      <c r="Y3295" s="43"/>
    </row>
    <row r="3296" spans="25:25">
      <c r="Y3296" s="43"/>
    </row>
    <row r="3297" spans="25:25">
      <c r="Y3297" s="43"/>
    </row>
    <row r="3298" spans="25:25">
      <c r="Y3298" s="43"/>
    </row>
    <row r="3299" spans="25:25">
      <c r="Y3299" s="43"/>
    </row>
    <row r="3300" spans="25:25">
      <c r="Y3300" s="43"/>
    </row>
    <row r="3301" spans="25:25">
      <c r="Y3301" s="43"/>
    </row>
    <row r="3302" spans="25:25">
      <c r="Y3302" s="43"/>
    </row>
    <row r="3303" spans="25:25">
      <c r="Y3303" s="43"/>
    </row>
    <row r="3304" spans="25:25">
      <c r="Y3304" s="43"/>
    </row>
    <row r="3305" spans="25:25">
      <c r="Y3305" s="43"/>
    </row>
    <row r="3306" spans="25:25">
      <c r="Y3306" s="43"/>
    </row>
    <row r="3307" spans="25:25">
      <c r="Y3307" s="43"/>
    </row>
    <row r="3308" spans="25:25">
      <c r="Y3308" s="43"/>
    </row>
    <row r="3309" spans="25:25">
      <c r="Y3309" s="43"/>
    </row>
    <row r="3310" spans="25:25">
      <c r="Y3310" s="43"/>
    </row>
    <row r="3311" spans="25:25">
      <c r="Y3311" s="43"/>
    </row>
    <row r="3312" spans="25:25">
      <c r="Y3312" s="43"/>
    </row>
    <row r="3313" spans="25:25">
      <c r="Y3313" s="43"/>
    </row>
    <row r="3314" spans="25:25">
      <c r="Y3314" s="43"/>
    </row>
    <row r="3315" spans="25:25">
      <c r="Y3315" s="43"/>
    </row>
    <row r="3316" spans="25:25">
      <c r="Y3316" s="43"/>
    </row>
    <row r="3317" spans="25:25">
      <c r="Y3317" s="43"/>
    </row>
    <row r="3318" spans="25:25">
      <c r="Y3318" s="43"/>
    </row>
    <row r="3319" spans="25:25">
      <c r="Y3319" s="43"/>
    </row>
    <row r="3320" spans="25:25">
      <c r="Y3320" s="43"/>
    </row>
    <row r="3321" spans="25:25">
      <c r="Y3321" s="43"/>
    </row>
    <row r="3322" spans="25:25">
      <c r="Y3322" s="43"/>
    </row>
    <row r="3323" spans="25:25">
      <c r="Y3323" s="43"/>
    </row>
    <row r="3324" spans="25:25">
      <c r="Y3324" s="43"/>
    </row>
    <row r="3325" spans="25:25">
      <c r="Y3325" s="43"/>
    </row>
    <row r="3326" spans="25:25">
      <c r="Y3326" s="43"/>
    </row>
    <row r="3327" spans="25:25">
      <c r="Y3327" s="43"/>
    </row>
    <row r="3328" spans="25:25">
      <c r="Y3328" s="43"/>
    </row>
    <row r="3329" spans="25:25">
      <c r="Y3329" s="43"/>
    </row>
    <row r="3330" spans="25:25">
      <c r="Y3330" s="43"/>
    </row>
    <row r="3331" spans="25:25">
      <c r="Y3331" s="43"/>
    </row>
    <row r="3332" spans="25:25">
      <c r="Y3332" s="43"/>
    </row>
    <row r="3333" spans="25:25">
      <c r="Y3333" s="43"/>
    </row>
    <row r="3334" spans="25:25">
      <c r="Y3334" s="43"/>
    </row>
    <row r="3335" spans="25:25">
      <c r="Y3335" s="43"/>
    </row>
    <row r="3336" spans="25:25">
      <c r="Y3336" s="43"/>
    </row>
    <row r="3337" spans="25:25">
      <c r="Y3337" s="43"/>
    </row>
    <row r="3338" spans="25:25">
      <c r="Y3338" s="43"/>
    </row>
    <row r="3339" spans="25:25">
      <c r="Y3339" s="43"/>
    </row>
    <row r="3340" spans="25:25">
      <c r="Y3340" s="43"/>
    </row>
    <row r="3341" spans="25:25">
      <c r="Y3341" s="43"/>
    </row>
    <row r="3342" spans="25:25">
      <c r="Y3342" s="43"/>
    </row>
    <row r="3343" spans="25:25">
      <c r="Y3343" s="43"/>
    </row>
    <row r="3344" spans="25:25">
      <c r="Y3344" s="43"/>
    </row>
    <row r="3345" spans="25:25">
      <c r="Y3345" s="43"/>
    </row>
    <row r="3346" spans="25:25">
      <c r="Y3346" s="43"/>
    </row>
    <row r="3347" spans="25:25">
      <c r="Y3347" s="43"/>
    </row>
    <row r="3348" spans="25:25">
      <c r="Y3348" s="43"/>
    </row>
    <row r="3349" spans="25:25">
      <c r="Y3349" s="43"/>
    </row>
    <row r="3350" spans="25:25">
      <c r="Y3350" s="43"/>
    </row>
    <row r="3351" spans="25:25">
      <c r="Y3351" s="43"/>
    </row>
    <row r="3352" spans="25:25">
      <c r="Y3352" s="43"/>
    </row>
    <row r="3353" spans="25:25">
      <c r="Y3353" s="43"/>
    </row>
    <row r="3354" spans="25:25">
      <c r="Y3354" s="43"/>
    </row>
    <row r="3355" spans="25:25">
      <c r="Y3355" s="43"/>
    </row>
    <row r="3356" spans="25:25">
      <c r="Y3356" s="43"/>
    </row>
    <row r="3357" spans="25:25">
      <c r="Y3357" s="43"/>
    </row>
    <row r="3358" spans="25:25">
      <c r="Y3358" s="43"/>
    </row>
    <row r="3359" spans="25:25">
      <c r="Y3359" s="43"/>
    </row>
    <row r="3360" spans="25:25">
      <c r="Y3360" s="43"/>
    </row>
    <row r="3361" spans="25:25">
      <c r="Y3361" s="43"/>
    </row>
    <row r="3362" spans="25:25">
      <c r="Y3362" s="43"/>
    </row>
    <row r="3363" spans="25:25">
      <c r="Y3363" s="43"/>
    </row>
    <row r="3364" spans="25:25">
      <c r="Y3364" s="43"/>
    </row>
    <row r="3365" spans="25:25">
      <c r="Y3365" s="43"/>
    </row>
    <row r="3366" spans="25:25">
      <c r="Y3366" s="43"/>
    </row>
    <row r="3367" spans="25:25">
      <c r="Y3367" s="43"/>
    </row>
    <row r="3368" spans="25:25">
      <c r="Y3368" s="43"/>
    </row>
    <row r="3369" spans="25:25">
      <c r="Y3369" s="43"/>
    </row>
    <row r="3370" spans="25:25">
      <c r="Y3370" s="43"/>
    </row>
    <row r="3371" spans="25:25">
      <c r="Y3371" s="43"/>
    </row>
    <row r="3372" spans="25:25">
      <c r="Y3372" s="43"/>
    </row>
    <row r="3373" spans="25:25">
      <c r="Y3373" s="43"/>
    </row>
    <row r="3374" spans="25:25">
      <c r="Y3374" s="43"/>
    </row>
    <row r="3375" spans="25:25">
      <c r="Y3375" s="43"/>
    </row>
    <row r="3376" spans="25:25">
      <c r="Y3376" s="43"/>
    </row>
    <row r="3377" spans="25:25">
      <c r="Y3377" s="43"/>
    </row>
    <row r="3378" spans="25:25">
      <c r="Y3378" s="43"/>
    </row>
    <row r="3379" spans="25:25">
      <c r="Y3379" s="43"/>
    </row>
    <row r="3380" spans="25:25">
      <c r="Y3380" s="43"/>
    </row>
    <row r="3381" spans="25:25">
      <c r="Y3381" s="43"/>
    </row>
    <row r="3382" spans="25:25">
      <c r="Y3382" s="43"/>
    </row>
    <row r="3383" spans="25:25">
      <c r="Y3383" s="43"/>
    </row>
    <row r="3384" spans="25:25">
      <c r="Y3384" s="43"/>
    </row>
    <row r="3385" spans="25:25">
      <c r="Y3385" s="43"/>
    </row>
    <row r="3386" spans="25:25">
      <c r="Y3386" s="43"/>
    </row>
    <row r="3387" spans="25:25">
      <c r="Y3387" s="43"/>
    </row>
    <row r="3388" spans="25:25">
      <c r="Y3388" s="43"/>
    </row>
    <row r="3389" spans="25:25">
      <c r="Y3389" s="43"/>
    </row>
    <row r="3390" spans="25:25">
      <c r="Y3390" s="43"/>
    </row>
    <row r="3391" spans="25:25">
      <c r="Y3391" s="43"/>
    </row>
    <row r="3392" spans="25:25">
      <c r="Y3392" s="43"/>
    </row>
    <row r="3393" spans="25:25">
      <c r="Y3393" s="43"/>
    </row>
    <row r="3394" spans="25:25">
      <c r="Y3394" s="43"/>
    </row>
    <row r="3395" spans="25:25">
      <c r="Y3395" s="43"/>
    </row>
    <row r="3396" spans="25:25">
      <c r="Y3396" s="43"/>
    </row>
    <row r="3397" spans="25:25">
      <c r="Y3397" s="43"/>
    </row>
    <row r="3398" spans="25:25">
      <c r="Y3398" s="43"/>
    </row>
    <row r="3399" spans="25:25">
      <c r="Y3399" s="43"/>
    </row>
    <row r="3400" spans="25:25">
      <c r="Y3400" s="43"/>
    </row>
    <row r="3401" spans="25:25">
      <c r="Y3401" s="43"/>
    </row>
    <row r="3402" spans="25:25">
      <c r="Y3402" s="43"/>
    </row>
    <row r="3403" spans="25:25">
      <c r="Y3403" s="43"/>
    </row>
    <row r="3404" spans="25:25">
      <c r="Y3404" s="43"/>
    </row>
    <row r="3405" spans="25:25">
      <c r="Y3405" s="43"/>
    </row>
    <row r="3406" spans="25:25">
      <c r="Y3406" s="43"/>
    </row>
    <row r="3407" spans="25:25">
      <c r="Y3407" s="43"/>
    </row>
    <row r="3408" spans="25:25">
      <c r="Y3408" s="43"/>
    </row>
    <row r="3409" spans="25:25">
      <c r="Y3409" s="43"/>
    </row>
    <row r="3410" spans="25:25">
      <c r="Y3410" s="43"/>
    </row>
    <row r="3411" spans="25:25">
      <c r="Y3411" s="43"/>
    </row>
    <row r="3412" spans="25:25">
      <c r="Y3412" s="43"/>
    </row>
    <row r="3413" spans="25:25">
      <c r="Y3413" s="43"/>
    </row>
    <row r="3414" spans="25:25">
      <c r="Y3414" s="43"/>
    </row>
    <row r="3415" spans="25:25">
      <c r="Y3415" s="43"/>
    </row>
    <row r="3416" spans="25:25">
      <c r="Y3416" s="43"/>
    </row>
    <row r="3417" spans="25:25">
      <c r="Y3417" s="43"/>
    </row>
    <row r="3418" spans="25:25">
      <c r="Y3418" s="43"/>
    </row>
    <row r="3419" spans="25:25">
      <c r="Y3419" s="43"/>
    </row>
    <row r="3420" spans="25:25">
      <c r="Y3420" s="43"/>
    </row>
    <row r="3421" spans="25:25">
      <c r="Y3421" s="43"/>
    </row>
    <row r="3422" spans="25:25">
      <c r="Y3422" s="43"/>
    </row>
    <row r="3423" spans="25:25">
      <c r="Y3423" s="43"/>
    </row>
    <row r="3424" spans="25:25">
      <c r="Y3424" s="43"/>
    </row>
    <row r="3425" spans="25:25">
      <c r="Y3425" s="43"/>
    </row>
    <row r="3426" spans="25:25">
      <c r="Y3426" s="43"/>
    </row>
    <row r="3427" spans="25:25">
      <c r="Y3427" s="43"/>
    </row>
    <row r="3428" spans="25:25">
      <c r="Y3428" s="43"/>
    </row>
    <row r="3429" spans="25:25">
      <c r="Y3429" s="43"/>
    </row>
    <row r="3430" spans="25:25">
      <c r="Y3430" s="43"/>
    </row>
    <row r="3431" spans="25:25">
      <c r="Y3431" s="43"/>
    </row>
    <row r="3432" spans="25:25">
      <c r="Y3432" s="43"/>
    </row>
    <row r="3433" spans="25:25">
      <c r="Y3433" s="43"/>
    </row>
    <row r="3434" spans="25:25">
      <c r="Y3434" s="43"/>
    </row>
    <row r="3435" spans="25:25">
      <c r="Y3435" s="43"/>
    </row>
    <row r="3436" spans="25:25">
      <c r="Y3436" s="43"/>
    </row>
    <row r="3437" spans="25:25">
      <c r="Y3437" s="43"/>
    </row>
    <row r="3438" spans="25:25">
      <c r="Y3438" s="43"/>
    </row>
    <row r="3439" spans="25:25">
      <c r="Y3439" s="43"/>
    </row>
    <row r="3440" spans="25:25">
      <c r="Y3440" s="43"/>
    </row>
    <row r="3441" spans="25:25">
      <c r="Y3441" s="43"/>
    </row>
    <row r="3442" spans="25:25">
      <c r="Y3442" s="43"/>
    </row>
    <row r="3443" spans="25:25">
      <c r="Y3443" s="43"/>
    </row>
    <row r="3444" spans="25:25">
      <c r="Y3444" s="43"/>
    </row>
    <row r="3445" spans="25:25">
      <c r="Y3445" s="43"/>
    </row>
    <row r="3446" spans="25:25">
      <c r="Y3446" s="43"/>
    </row>
    <row r="3447" spans="25:25">
      <c r="Y3447" s="43"/>
    </row>
    <row r="3448" spans="25:25">
      <c r="Y3448" s="43"/>
    </row>
    <row r="3449" spans="25:25">
      <c r="Y3449" s="43"/>
    </row>
    <row r="3450" spans="25:25">
      <c r="Y3450" s="43"/>
    </row>
    <row r="3451" spans="25:25">
      <c r="Y3451" s="43"/>
    </row>
    <row r="3452" spans="25:25">
      <c r="Y3452" s="43"/>
    </row>
    <row r="3453" spans="25:25">
      <c r="Y3453" s="43"/>
    </row>
    <row r="3454" spans="25:25">
      <c r="Y3454" s="43"/>
    </row>
    <row r="3455" spans="25:25">
      <c r="Y3455" s="43"/>
    </row>
    <row r="3456" spans="25:25">
      <c r="Y3456" s="43"/>
    </row>
    <row r="3457" spans="25:25">
      <c r="Y3457" s="43"/>
    </row>
    <row r="3458" spans="25:25">
      <c r="Y3458" s="43"/>
    </row>
    <row r="3459" spans="25:25">
      <c r="Y3459" s="43"/>
    </row>
    <row r="3460" spans="25:25">
      <c r="Y3460" s="43"/>
    </row>
    <row r="3461" spans="25:25">
      <c r="Y3461" s="43"/>
    </row>
    <row r="3462" spans="25:25">
      <c r="Y3462" s="43"/>
    </row>
    <row r="3463" spans="25:25">
      <c r="Y3463" s="43"/>
    </row>
    <row r="3464" spans="25:25">
      <c r="Y3464" s="43"/>
    </row>
    <row r="3465" spans="25:25">
      <c r="Y3465" s="43"/>
    </row>
    <row r="3466" spans="25:25">
      <c r="Y3466" s="43"/>
    </row>
    <row r="3467" spans="25:25">
      <c r="Y3467" s="43"/>
    </row>
    <row r="3468" spans="25:25">
      <c r="Y3468" s="43"/>
    </row>
    <row r="3469" spans="25:25">
      <c r="Y3469" s="43"/>
    </row>
    <row r="3470" spans="25:25">
      <c r="Y3470" s="43"/>
    </row>
    <row r="3471" spans="25:25">
      <c r="Y3471" s="43"/>
    </row>
    <row r="3472" spans="25:25">
      <c r="Y3472" s="43"/>
    </row>
    <row r="3473" spans="25:25">
      <c r="Y3473" s="43"/>
    </row>
    <row r="3474" spans="25:25">
      <c r="Y3474" s="43"/>
    </row>
    <row r="3475" spans="25:25">
      <c r="Y3475" s="43"/>
    </row>
    <row r="3476" spans="25:25">
      <c r="Y3476" s="43"/>
    </row>
    <row r="3477" spans="25:25">
      <c r="Y3477" s="43"/>
    </row>
    <row r="3478" spans="25:25">
      <c r="Y3478" s="43"/>
    </row>
    <row r="3479" spans="25:25">
      <c r="Y3479" s="43"/>
    </row>
    <row r="3480" spans="25:25">
      <c r="Y3480" s="43"/>
    </row>
    <row r="3481" spans="25:25">
      <c r="Y3481" s="43"/>
    </row>
    <row r="3482" spans="25:25">
      <c r="Y3482" s="43"/>
    </row>
    <row r="3483" spans="25:25">
      <c r="Y3483" s="43"/>
    </row>
    <row r="3484" spans="25:25">
      <c r="Y3484" s="43"/>
    </row>
    <row r="3485" spans="25:25">
      <c r="Y3485" s="43"/>
    </row>
    <row r="3486" spans="25:25">
      <c r="Y3486" s="43"/>
    </row>
    <row r="3487" spans="25:25">
      <c r="Y3487" s="43"/>
    </row>
    <row r="3488" spans="25:25">
      <c r="Y3488" s="43"/>
    </row>
    <row r="3489" spans="25:25">
      <c r="Y3489" s="43"/>
    </row>
    <row r="3490" spans="25:25">
      <c r="Y3490" s="43"/>
    </row>
    <row r="3491" spans="25:25">
      <c r="Y3491" s="43"/>
    </row>
    <row r="3492" spans="25:25">
      <c r="Y3492" s="43"/>
    </row>
    <row r="3493" spans="25:25">
      <c r="Y3493" s="43"/>
    </row>
    <row r="3494" spans="25:25">
      <c r="Y3494" s="43"/>
    </row>
    <row r="3495" spans="25:25">
      <c r="Y3495" s="43"/>
    </row>
    <row r="3496" spans="25:25">
      <c r="Y3496" s="43"/>
    </row>
    <row r="3497" spans="25:25">
      <c r="Y3497" s="43"/>
    </row>
    <row r="3498" spans="25:25">
      <c r="Y3498" s="43"/>
    </row>
    <row r="3499" spans="25:25">
      <c r="Y3499" s="43"/>
    </row>
    <row r="3500" spans="25:25">
      <c r="Y3500" s="43"/>
    </row>
    <row r="3501" spans="25:25">
      <c r="Y3501" s="43"/>
    </row>
    <row r="3502" spans="25:25">
      <c r="Y3502" s="43"/>
    </row>
    <row r="3503" spans="25:25">
      <c r="Y3503" s="43"/>
    </row>
    <row r="3504" spans="25:25">
      <c r="Y3504" s="43"/>
    </row>
    <row r="3505" spans="25:25">
      <c r="Y3505" s="43"/>
    </row>
    <row r="3506" spans="25:25">
      <c r="Y3506" s="43"/>
    </row>
    <row r="3507" spans="25:25">
      <c r="Y3507" s="43"/>
    </row>
    <row r="3508" spans="25:25">
      <c r="Y3508" s="43"/>
    </row>
    <row r="3509" spans="25:25">
      <c r="Y3509" s="43"/>
    </row>
    <row r="3510" spans="25:25">
      <c r="Y3510" s="43"/>
    </row>
    <row r="3511" spans="25:25">
      <c r="Y3511" s="43"/>
    </row>
    <row r="3512" spans="25:25">
      <c r="Y3512" s="43"/>
    </row>
    <row r="3513" spans="25:25">
      <c r="Y3513" s="43"/>
    </row>
    <row r="3514" spans="25:25">
      <c r="Y3514" s="43"/>
    </row>
    <row r="3515" spans="25:25">
      <c r="Y3515" s="43"/>
    </row>
    <row r="3516" spans="25:25">
      <c r="Y3516" s="43"/>
    </row>
    <row r="3517" spans="25:25">
      <c r="Y3517" s="43"/>
    </row>
    <row r="3518" spans="25:25">
      <c r="Y3518" s="43"/>
    </row>
    <row r="3519" spans="25:25">
      <c r="Y3519" s="43"/>
    </row>
    <row r="3520" spans="25:25">
      <c r="Y3520" s="43"/>
    </row>
    <row r="3521" spans="25:25">
      <c r="Y3521" s="43"/>
    </row>
    <row r="3522" spans="25:25">
      <c r="Y3522" s="43"/>
    </row>
    <row r="3523" spans="25:25">
      <c r="Y3523" s="43"/>
    </row>
    <row r="3524" spans="25:25">
      <c r="Y3524" s="43"/>
    </row>
    <row r="3525" spans="25:25">
      <c r="Y3525" s="43"/>
    </row>
    <row r="3526" spans="25:25">
      <c r="Y3526" s="43"/>
    </row>
    <row r="3527" spans="25:25">
      <c r="Y3527" s="43"/>
    </row>
    <row r="3528" spans="25:25">
      <c r="Y3528" s="43"/>
    </row>
    <row r="3529" spans="25:25">
      <c r="Y3529" s="43"/>
    </row>
    <row r="3530" spans="25:25">
      <c r="Y3530" s="43"/>
    </row>
    <row r="3531" spans="25:25">
      <c r="Y3531" s="43"/>
    </row>
    <row r="3532" spans="25:25">
      <c r="Y3532" s="43"/>
    </row>
    <row r="3533" spans="25:25">
      <c r="Y3533" s="43"/>
    </row>
    <row r="3534" spans="25:25">
      <c r="Y3534" s="43"/>
    </row>
    <row r="3535" spans="25:25">
      <c r="Y3535" s="43"/>
    </row>
    <row r="3536" spans="25:25">
      <c r="Y3536" s="43"/>
    </row>
    <row r="3537" spans="25:25">
      <c r="Y3537" s="43"/>
    </row>
    <row r="3538" spans="25:25">
      <c r="Y3538" s="43"/>
    </row>
    <row r="3539" spans="25:25">
      <c r="Y3539" s="43"/>
    </row>
    <row r="3540" spans="25:25">
      <c r="Y3540" s="43"/>
    </row>
    <row r="3541" spans="25:25">
      <c r="Y3541" s="43"/>
    </row>
    <row r="3542" spans="25:25">
      <c r="Y3542" s="43"/>
    </row>
    <row r="3543" spans="25:25">
      <c r="Y3543" s="43"/>
    </row>
    <row r="3544" spans="25:25">
      <c r="Y3544" s="43"/>
    </row>
    <row r="3545" spans="25:25">
      <c r="Y3545" s="43"/>
    </row>
    <row r="3546" spans="25:25">
      <c r="Y3546" s="43"/>
    </row>
    <row r="3547" spans="25:25">
      <c r="Y3547" s="43"/>
    </row>
    <row r="3548" spans="25:25">
      <c r="Y3548" s="43"/>
    </row>
    <row r="3549" spans="25:25">
      <c r="Y3549" s="43"/>
    </row>
    <row r="3550" spans="25:25">
      <c r="Y3550" s="43"/>
    </row>
    <row r="3551" spans="25:25">
      <c r="Y3551" s="43"/>
    </row>
    <row r="3552" spans="25:25">
      <c r="Y3552" s="43"/>
    </row>
    <row r="3553" spans="25:25">
      <c r="Y3553" s="43"/>
    </row>
    <row r="3554" spans="25:25">
      <c r="Y3554" s="43"/>
    </row>
    <row r="3555" spans="25:25">
      <c r="Y3555" s="43"/>
    </row>
    <row r="3556" spans="25:25">
      <c r="Y3556" s="43"/>
    </row>
    <row r="3557" spans="25:25">
      <c r="Y3557" s="43"/>
    </row>
    <row r="3558" spans="25:25">
      <c r="Y3558" s="43"/>
    </row>
    <row r="3559" spans="25:25">
      <c r="Y3559" s="43"/>
    </row>
    <row r="3560" spans="25:25">
      <c r="Y3560" s="43"/>
    </row>
    <row r="3561" spans="25:25">
      <c r="Y3561" s="43"/>
    </row>
    <row r="3562" spans="25:25">
      <c r="Y3562" s="43"/>
    </row>
    <row r="3563" spans="25:25">
      <c r="Y3563" s="43"/>
    </row>
    <row r="3564" spans="25:25">
      <c r="Y3564" s="43"/>
    </row>
    <row r="3565" spans="25:25">
      <c r="Y3565" s="43"/>
    </row>
    <row r="3566" spans="25:25">
      <c r="Y3566" s="43"/>
    </row>
    <row r="3567" spans="25:25">
      <c r="Y3567" s="43"/>
    </row>
    <row r="3568" spans="25:25">
      <c r="Y3568" s="43"/>
    </row>
    <row r="3569" spans="25:25">
      <c r="Y3569" s="43"/>
    </row>
    <row r="3570" spans="25:25">
      <c r="Y3570" s="43"/>
    </row>
    <row r="3571" spans="25:25">
      <c r="Y3571" s="43"/>
    </row>
    <row r="3572" spans="25:25">
      <c r="Y3572" s="43"/>
    </row>
    <row r="3573" spans="25:25">
      <c r="Y3573" s="43"/>
    </row>
    <row r="3574" spans="25:25">
      <c r="Y3574" s="43"/>
    </row>
    <row r="3575" spans="25:25">
      <c r="Y3575" s="43"/>
    </row>
    <row r="3576" spans="25:25">
      <c r="Y3576" s="43"/>
    </row>
    <row r="3577" spans="25:25">
      <c r="Y3577" s="43"/>
    </row>
    <row r="3578" spans="25:25">
      <c r="Y3578" s="43"/>
    </row>
    <row r="3579" spans="25:25">
      <c r="Y3579" s="43"/>
    </row>
    <row r="3580" spans="25:25">
      <c r="Y3580" s="43"/>
    </row>
    <row r="3581" spans="25:25">
      <c r="Y3581" s="43"/>
    </row>
    <row r="3582" spans="25:25">
      <c r="Y3582" s="43"/>
    </row>
    <row r="3583" spans="25:25">
      <c r="Y3583" s="43"/>
    </row>
    <row r="3584" spans="25:25">
      <c r="Y3584" s="43"/>
    </row>
    <row r="3585" spans="25:25">
      <c r="Y3585" s="43"/>
    </row>
    <row r="3586" spans="25:25">
      <c r="Y3586" s="43"/>
    </row>
    <row r="3587" spans="25:25">
      <c r="Y3587" s="43"/>
    </row>
    <row r="3588" spans="25:25">
      <c r="Y3588" s="43"/>
    </row>
    <row r="3589" spans="25:25">
      <c r="Y3589" s="43"/>
    </row>
    <row r="3590" spans="25:25">
      <c r="Y3590" s="43"/>
    </row>
    <row r="3591" spans="25:25">
      <c r="Y3591" s="43"/>
    </row>
    <row r="3592" spans="25:25">
      <c r="Y3592" s="43"/>
    </row>
    <row r="3593" spans="25:25">
      <c r="Y3593" s="43"/>
    </row>
    <row r="3594" spans="25:25">
      <c r="Y3594" s="43"/>
    </row>
    <row r="3595" spans="25:25">
      <c r="Y3595" s="43"/>
    </row>
    <row r="3596" spans="25:25">
      <c r="Y3596" s="43"/>
    </row>
    <row r="3597" spans="25:25">
      <c r="Y3597" s="43"/>
    </row>
    <row r="3598" spans="25:25">
      <c r="Y3598" s="43"/>
    </row>
    <row r="3599" spans="25:25">
      <c r="Y3599" s="43"/>
    </row>
    <row r="3600" spans="25:25">
      <c r="Y3600" s="43"/>
    </row>
    <row r="3601" spans="25:25">
      <c r="Y3601" s="43"/>
    </row>
    <row r="3602" spans="25:25">
      <c r="Y3602" s="43"/>
    </row>
    <row r="3603" spans="25:25">
      <c r="Y3603" s="43"/>
    </row>
    <row r="3604" spans="25:25">
      <c r="Y3604" s="43"/>
    </row>
    <row r="3605" spans="25:25">
      <c r="Y3605" s="43"/>
    </row>
    <row r="3606" spans="25:25">
      <c r="Y3606" s="43"/>
    </row>
    <row r="3607" spans="25:25">
      <c r="Y3607" s="43"/>
    </row>
    <row r="3608" spans="25:25">
      <c r="Y3608" s="43"/>
    </row>
    <row r="3609" spans="25:25">
      <c r="Y3609" s="43"/>
    </row>
    <row r="3610" spans="25:25">
      <c r="Y3610" s="43"/>
    </row>
    <row r="3611" spans="25:25">
      <c r="Y3611" s="43"/>
    </row>
    <row r="3612" spans="25:25">
      <c r="Y3612" s="43"/>
    </row>
    <row r="3613" spans="25:25">
      <c r="Y3613" s="43"/>
    </row>
    <row r="3614" spans="25:25">
      <c r="Y3614" s="43"/>
    </row>
    <row r="3615" spans="25:25">
      <c r="Y3615" s="43"/>
    </row>
    <row r="3616" spans="25:25">
      <c r="Y3616" s="43"/>
    </row>
    <row r="3617" spans="25:25">
      <c r="Y3617" s="43"/>
    </row>
    <row r="3618" spans="25:25">
      <c r="Y3618" s="43"/>
    </row>
    <row r="3619" spans="25:25">
      <c r="Y3619" s="43"/>
    </row>
    <row r="3620" spans="25:25">
      <c r="Y3620" s="43"/>
    </row>
    <row r="3621" spans="25:25">
      <c r="Y3621" s="43"/>
    </row>
    <row r="3622" spans="25:25">
      <c r="Y3622" s="43"/>
    </row>
    <row r="3623" spans="25:25">
      <c r="Y3623" s="43"/>
    </row>
    <row r="3624" spans="25:25">
      <c r="Y3624" s="43"/>
    </row>
    <row r="3625" spans="25:25">
      <c r="Y3625" s="43"/>
    </row>
    <row r="3626" spans="25:25">
      <c r="Y3626" s="43"/>
    </row>
    <row r="3627" spans="25:25">
      <c r="Y3627" s="43"/>
    </row>
    <row r="3628" spans="25:25">
      <c r="Y3628" s="43"/>
    </row>
    <row r="3629" spans="25:25">
      <c r="Y3629" s="43"/>
    </row>
    <row r="3630" spans="25:25">
      <c r="Y3630" s="43"/>
    </row>
    <row r="3631" spans="25:25">
      <c r="Y3631" s="43"/>
    </row>
    <row r="3632" spans="25:25">
      <c r="Y3632" s="43"/>
    </row>
    <row r="3633" spans="25:25">
      <c r="Y3633" s="43"/>
    </row>
    <row r="3634" spans="25:25">
      <c r="Y3634" s="43"/>
    </row>
    <row r="3635" spans="25:25">
      <c r="Y3635" s="43"/>
    </row>
    <row r="3636" spans="25:25">
      <c r="Y3636" s="43"/>
    </row>
    <row r="3637" spans="25:25">
      <c r="Y3637" s="43"/>
    </row>
    <row r="3638" spans="25:25">
      <c r="Y3638" s="43"/>
    </row>
    <row r="3639" spans="25:25">
      <c r="Y3639" s="43"/>
    </row>
    <row r="3640" spans="25:25">
      <c r="Y3640" s="43"/>
    </row>
    <row r="3641" spans="25:25">
      <c r="Y3641" s="43"/>
    </row>
    <row r="3642" spans="25:25">
      <c r="Y3642" s="43"/>
    </row>
    <row r="3643" spans="25:25">
      <c r="Y3643" s="43"/>
    </row>
    <row r="3644" spans="25:25">
      <c r="Y3644" s="43"/>
    </row>
    <row r="3645" spans="25:25">
      <c r="Y3645" s="43"/>
    </row>
    <row r="3646" spans="25:25">
      <c r="Y3646" s="43"/>
    </row>
    <row r="3647" spans="25:25">
      <c r="Y3647" s="43"/>
    </row>
    <row r="3648" spans="25:25">
      <c r="Y3648" s="43"/>
    </row>
    <row r="3649" spans="25:25">
      <c r="Y3649" s="43"/>
    </row>
    <row r="3650" spans="25:25">
      <c r="Y3650" s="43"/>
    </row>
    <row r="3651" spans="25:25">
      <c r="Y3651" s="43"/>
    </row>
    <row r="3652" spans="25:25">
      <c r="Y3652" s="43"/>
    </row>
    <row r="3653" spans="25:25">
      <c r="Y3653" s="43"/>
    </row>
    <row r="3654" spans="25:25">
      <c r="Y3654" s="43"/>
    </row>
    <row r="3655" spans="25:25">
      <c r="Y3655" s="43"/>
    </row>
    <row r="3656" spans="25:25">
      <c r="Y3656" s="43"/>
    </row>
    <row r="3657" spans="25:25">
      <c r="Y3657" s="43"/>
    </row>
    <row r="3658" spans="25:25">
      <c r="Y3658" s="43"/>
    </row>
    <row r="3659" spans="25:25">
      <c r="Y3659" s="43"/>
    </row>
    <row r="3660" spans="25:25">
      <c r="Y3660" s="43"/>
    </row>
    <row r="3661" spans="25:25">
      <c r="Y3661" s="43"/>
    </row>
    <row r="3662" spans="25:25">
      <c r="Y3662" s="43"/>
    </row>
    <row r="3663" spans="25:25">
      <c r="Y3663" s="43"/>
    </row>
    <row r="3664" spans="25:25">
      <c r="Y3664" s="43"/>
    </row>
    <row r="3665" spans="25:25">
      <c r="Y3665" s="43"/>
    </row>
    <row r="3666" spans="25:25">
      <c r="Y3666" s="43"/>
    </row>
    <row r="3667" spans="25:25">
      <c r="Y3667" s="43"/>
    </row>
    <row r="3668" spans="25:25">
      <c r="Y3668" s="43"/>
    </row>
    <row r="3669" spans="25:25">
      <c r="Y3669" s="43"/>
    </row>
    <row r="3670" spans="25:25">
      <c r="Y3670" s="43"/>
    </row>
    <row r="3671" spans="25:25">
      <c r="Y3671" s="43"/>
    </row>
    <row r="3672" spans="25:25">
      <c r="Y3672" s="43"/>
    </row>
    <row r="3673" spans="25:25">
      <c r="Y3673" s="43"/>
    </row>
    <row r="3674" spans="25:25">
      <c r="Y3674" s="43"/>
    </row>
    <row r="3675" spans="25:25">
      <c r="Y3675" s="43"/>
    </row>
    <row r="3676" spans="25:25">
      <c r="Y3676" s="43"/>
    </row>
    <row r="3677" spans="25:25">
      <c r="Y3677" s="43"/>
    </row>
    <row r="3678" spans="25:25">
      <c r="Y3678" s="43"/>
    </row>
    <row r="3679" spans="25:25">
      <c r="Y3679" s="43"/>
    </row>
    <row r="3680" spans="25:25">
      <c r="Y3680" s="43"/>
    </row>
    <row r="3681" spans="25:25">
      <c r="Y3681" s="43"/>
    </row>
    <row r="3682" spans="25:25">
      <c r="Y3682" s="43"/>
    </row>
    <row r="3683" spans="25:25">
      <c r="Y3683" s="43"/>
    </row>
    <row r="3684" spans="25:25">
      <c r="Y3684" s="43"/>
    </row>
    <row r="3685" spans="25:25">
      <c r="Y3685" s="43"/>
    </row>
    <row r="3686" spans="25:25">
      <c r="Y3686" s="43"/>
    </row>
    <row r="3687" spans="25:25">
      <c r="Y3687" s="43"/>
    </row>
    <row r="3688" spans="25:25">
      <c r="Y3688" s="43"/>
    </row>
    <row r="3689" spans="25:25">
      <c r="Y3689" s="43"/>
    </row>
    <row r="3690" spans="25:25">
      <c r="Y3690" s="43"/>
    </row>
    <row r="3691" spans="25:25">
      <c r="Y3691" s="43"/>
    </row>
    <row r="3692" spans="25:25">
      <c r="Y3692" s="43"/>
    </row>
    <row r="3693" spans="25:25">
      <c r="Y3693" s="43"/>
    </row>
    <row r="3694" spans="25:25">
      <c r="Y3694" s="43"/>
    </row>
    <row r="3695" spans="25:25">
      <c r="Y3695" s="43"/>
    </row>
    <row r="3696" spans="25:25">
      <c r="Y3696" s="43"/>
    </row>
    <row r="3697" spans="25:25">
      <c r="Y3697" s="43"/>
    </row>
    <row r="3698" spans="25:25">
      <c r="Y3698" s="43"/>
    </row>
    <row r="3699" spans="25:25">
      <c r="Y3699" s="43"/>
    </row>
    <row r="3700" spans="25:25">
      <c r="Y3700" s="43"/>
    </row>
    <row r="3701" spans="25:25">
      <c r="Y3701" s="43"/>
    </row>
    <row r="3702" spans="25:25">
      <c r="Y3702" s="43"/>
    </row>
    <row r="3703" spans="25:25">
      <c r="Y3703" s="43"/>
    </row>
    <row r="3704" spans="25:25">
      <c r="Y3704" s="43"/>
    </row>
    <row r="3705" spans="25:25">
      <c r="Y3705" s="43"/>
    </row>
    <row r="3706" spans="25:25">
      <c r="Y3706" s="43"/>
    </row>
    <row r="3707" spans="25:25">
      <c r="Y3707" s="43"/>
    </row>
    <row r="3708" spans="25:25">
      <c r="Y3708" s="43"/>
    </row>
    <row r="3709" spans="25:25">
      <c r="Y3709" s="43"/>
    </row>
    <row r="3710" spans="25:25">
      <c r="Y3710" s="43"/>
    </row>
    <row r="3711" spans="25:25">
      <c r="Y3711" s="43"/>
    </row>
    <row r="3712" spans="25:25">
      <c r="Y3712" s="43"/>
    </row>
    <row r="3713" spans="25:25">
      <c r="Y3713" s="43"/>
    </row>
    <row r="3714" spans="25:25">
      <c r="Y3714" s="43"/>
    </row>
    <row r="3715" spans="25:25">
      <c r="Y3715" s="43"/>
    </row>
    <row r="3716" spans="25:25">
      <c r="Y3716" s="43"/>
    </row>
    <row r="3717" spans="25:25">
      <c r="Y3717" s="43"/>
    </row>
    <row r="3718" spans="25:25">
      <c r="Y3718" s="43"/>
    </row>
    <row r="3719" spans="25:25">
      <c r="Y3719" s="43"/>
    </row>
    <row r="3720" spans="25:25">
      <c r="Y3720" s="43"/>
    </row>
    <row r="3721" spans="25:25">
      <c r="Y3721" s="43"/>
    </row>
    <row r="3722" spans="25:25">
      <c r="Y3722" s="43"/>
    </row>
    <row r="3723" spans="25:25">
      <c r="Y3723" s="43"/>
    </row>
    <row r="3724" spans="25:25">
      <c r="Y3724" s="43"/>
    </row>
    <row r="3725" spans="25:25">
      <c r="Y3725" s="43"/>
    </row>
    <row r="3726" spans="25:25">
      <c r="Y3726" s="43"/>
    </row>
    <row r="3727" spans="25:25">
      <c r="Y3727" s="43"/>
    </row>
    <row r="3728" spans="25:25">
      <c r="Y3728" s="43"/>
    </row>
    <row r="3729" spans="25:25">
      <c r="Y3729" s="43"/>
    </row>
    <row r="3730" spans="25:25">
      <c r="Y3730" s="43"/>
    </row>
    <row r="3731" spans="25:25">
      <c r="Y3731" s="43"/>
    </row>
    <row r="3732" spans="25:25">
      <c r="Y3732" s="43"/>
    </row>
    <row r="3733" spans="25:25">
      <c r="Y3733" s="43"/>
    </row>
    <row r="3734" spans="25:25">
      <c r="Y3734" s="43"/>
    </row>
    <row r="3735" spans="25:25">
      <c r="Y3735" s="43"/>
    </row>
    <row r="3736" spans="25:25">
      <c r="Y3736" s="43"/>
    </row>
    <row r="3737" spans="25:25">
      <c r="Y3737" s="43"/>
    </row>
    <row r="3738" spans="25:25">
      <c r="Y3738" s="43"/>
    </row>
    <row r="3739" spans="25:25">
      <c r="Y3739" s="43"/>
    </row>
    <row r="3740" spans="25:25">
      <c r="Y3740" s="43"/>
    </row>
    <row r="3741" spans="25:25">
      <c r="Y3741" s="43"/>
    </row>
    <row r="3742" spans="25:25">
      <c r="Y3742" s="43"/>
    </row>
    <row r="3743" spans="25:25">
      <c r="Y3743" s="43"/>
    </row>
    <row r="3744" spans="25:25">
      <c r="Y3744" s="43"/>
    </row>
    <row r="3745" spans="25:25">
      <c r="Y3745" s="43"/>
    </row>
    <row r="3746" spans="25:25">
      <c r="Y3746" s="43"/>
    </row>
    <row r="3747" spans="25:25">
      <c r="Y3747" s="43"/>
    </row>
    <row r="3748" spans="25:25">
      <c r="Y3748" s="43"/>
    </row>
    <row r="3749" spans="25:25">
      <c r="Y3749" s="43"/>
    </row>
    <row r="3750" spans="25:25">
      <c r="Y3750" s="43"/>
    </row>
    <row r="3751" spans="25:25">
      <c r="Y3751" s="43"/>
    </row>
    <row r="3752" spans="25:25">
      <c r="Y3752" s="43"/>
    </row>
    <row r="3753" spans="25:25">
      <c r="Y3753" s="43"/>
    </row>
    <row r="3754" spans="25:25">
      <c r="Y3754" s="43"/>
    </row>
    <row r="3755" spans="25:25">
      <c r="Y3755" s="43"/>
    </row>
    <row r="3756" spans="25:25">
      <c r="Y3756" s="43"/>
    </row>
    <row r="3757" spans="25:25">
      <c r="Y3757" s="43"/>
    </row>
    <row r="3758" spans="25:25">
      <c r="Y3758" s="43"/>
    </row>
    <row r="3759" spans="25:25">
      <c r="Y3759" s="43"/>
    </row>
    <row r="3760" spans="25:25">
      <c r="Y3760" s="43"/>
    </row>
    <row r="3761" spans="25:25">
      <c r="Y3761" s="43"/>
    </row>
    <row r="3762" spans="25:25">
      <c r="Y3762" s="43"/>
    </row>
    <row r="3763" spans="25:25">
      <c r="Y3763" s="43"/>
    </row>
    <row r="3764" spans="25:25">
      <c r="Y3764" s="43"/>
    </row>
    <row r="3765" spans="25:25">
      <c r="Y3765" s="43"/>
    </row>
    <row r="3766" spans="25:25">
      <c r="Y3766" s="43"/>
    </row>
    <row r="3767" spans="25:25">
      <c r="Y3767" s="43"/>
    </row>
    <row r="3768" spans="25:25">
      <c r="Y3768" s="43"/>
    </row>
    <row r="3769" spans="25:25">
      <c r="Y3769" s="43"/>
    </row>
    <row r="3770" spans="25:25">
      <c r="Y3770" s="43"/>
    </row>
    <row r="3771" spans="25:25">
      <c r="Y3771" s="43"/>
    </row>
    <row r="3772" spans="25:25">
      <c r="Y3772" s="43"/>
    </row>
    <row r="3773" spans="25:25">
      <c r="Y3773" s="43"/>
    </row>
    <row r="3774" spans="25:25">
      <c r="Y3774" s="43"/>
    </row>
    <row r="3775" spans="25:25">
      <c r="Y3775" s="43"/>
    </row>
    <row r="3776" spans="25:25">
      <c r="Y3776" s="43"/>
    </row>
    <row r="3777" spans="25:25">
      <c r="Y3777" s="43"/>
    </row>
    <row r="3778" spans="25:25">
      <c r="Y3778" s="43"/>
    </row>
    <row r="3779" spans="25:25">
      <c r="Y3779" s="43"/>
    </row>
    <row r="3780" spans="25:25">
      <c r="Y3780" s="43"/>
    </row>
    <row r="3781" spans="25:25">
      <c r="Y3781" s="43"/>
    </row>
    <row r="3782" spans="25:25">
      <c r="Y3782" s="43"/>
    </row>
    <row r="3783" spans="25:25">
      <c r="Y3783" s="43"/>
    </row>
    <row r="3784" spans="25:25">
      <c r="Y3784" s="43"/>
    </row>
    <row r="3785" spans="25:25">
      <c r="Y3785" s="43"/>
    </row>
    <row r="3786" spans="25:25">
      <c r="Y3786" s="43"/>
    </row>
    <row r="3787" spans="25:25">
      <c r="Y3787" s="43"/>
    </row>
    <row r="3788" spans="25:25">
      <c r="Y3788" s="43"/>
    </row>
    <row r="3789" spans="25:25">
      <c r="Y3789" s="43"/>
    </row>
    <row r="3790" spans="25:25">
      <c r="Y3790" s="43"/>
    </row>
    <row r="3791" spans="25:25">
      <c r="Y3791" s="43"/>
    </row>
    <row r="3792" spans="25:25">
      <c r="Y3792" s="43"/>
    </row>
    <row r="3793" spans="25:25">
      <c r="Y3793" s="43"/>
    </row>
    <row r="3794" spans="25:25">
      <c r="Y3794" s="43"/>
    </row>
    <row r="3795" spans="25:25">
      <c r="Y3795" s="43"/>
    </row>
    <row r="3796" spans="25:25">
      <c r="Y3796" s="43"/>
    </row>
    <row r="3797" spans="25:25">
      <c r="Y3797" s="43"/>
    </row>
    <row r="3798" spans="25:25">
      <c r="Y3798" s="43"/>
    </row>
    <row r="3799" spans="25:25">
      <c r="Y3799" s="43"/>
    </row>
    <row r="3800" spans="25:25">
      <c r="Y3800" s="43"/>
    </row>
    <row r="3801" spans="25:25">
      <c r="Y3801" s="43"/>
    </row>
    <row r="3802" spans="25:25">
      <c r="Y3802" s="43"/>
    </row>
    <row r="3803" spans="25:25">
      <c r="Y3803" s="43"/>
    </row>
    <row r="3804" spans="25:25">
      <c r="Y3804" s="43"/>
    </row>
    <row r="3805" spans="25:25">
      <c r="Y3805" s="43"/>
    </row>
    <row r="3806" spans="25:25">
      <c r="Y3806" s="43"/>
    </row>
    <row r="3807" spans="25:25">
      <c r="Y3807" s="43"/>
    </row>
    <row r="3808" spans="25:25">
      <c r="Y3808" s="43"/>
    </row>
    <row r="3809" spans="25:25">
      <c r="Y3809" s="43"/>
    </row>
    <row r="3810" spans="25:25">
      <c r="Y3810" s="43"/>
    </row>
    <row r="3811" spans="25:25">
      <c r="Y3811" s="43"/>
    </row>
    <row r="3812" spans="25:25">
      <c r="Y3812" s="43"/>
    </row>
    <row r="3813" spans="25:25">
      <c r="Y3813" s="43"/>
    </row>
    <row r="3814" spans="25:25">
      <c r="Y3814" s="43"/>
    </row>
    <row r="3815" spans="25:25">
      <c r="Y3815" s="43"/>
    </row>
    <row r="3816" spans="25:25">
      <c r="Y3816" s="43"/>
    </row>
    <row r="3817" spans="25:25">
      <c r="Y3817" s="43"/>
    </row>
    <row r="3818" spans="25:25">
      <c r="Y3818" s="43"/>
    </row>
    <row r="3819" spans="25:25">
      <c r="Y3819" s="43"/>
    </row>
    <row r="3820" spans="25:25">
      <c r="Y3820" s="43"/>
    </row>
    <row r="3821" spans="25:25">
      <c r="Y3821" s="43"/>
    </row>
    <row r="3822" spans="25:25">
      <c r="Y3822" s="43"/>
    </row>
    <row r="3823" spans="25:25">
      <c r="Y3823" s="43"/>
    </row>
    <row r="3824" spans="25:25">
      <c r="Y3824" s="43"/>
    </row>
    <row r="3825" spans="25:25">
      <c r="Y3825" s="43"/>
    </row>
    <row r="3826" spans="25:25">
      <c r="Y3826" s="43"/>
    </row>
    <row r="3827" spans="25:25">
      <c r="Y3827" s="43"/>
    </row>
    <row r="3828" spans="25:25">
      <c r="Y3828" s="43"/>
    </row>
    <row r="3829" spans="25:25">
      <c r="Y3829" s="43"/>
    </row>
    <row r="3830" spans="25:25">
      <c r="Y3830" s="43"/>
    </row>
    <row r="3831" spans="25:25">
      <c r="Y3831" s="43"/>
    </row>
    <row r="3832" spans="25:25">
      <c r="Y3832" s="43"/>
    </row>
    <row r="3833" spans="25:25">
      <c r="Y3833" s="43"/>
    </row>
    <row r="3834" spans="25:25">
      <c r="Y3834" s="43"/>
    </row>
    <row r="3835" spans="25:25">
      <c r="Y3835" s="43"/>
    </row>
    <row r="3836" spans="25:25">
      <c r="Y3836" s="43"/>
    </row>
    <row r="3837" spans="25:25">
      <c r="Y3837" s="43"/>
    </row>
    <row r="3838" spans="25:25">
      <c r="Y3838" s="43"/>
    </row>
    <row r="3839" spans="25:25">
      <c r="Y3839" s="43"/>
    </row>
    <row r="3840" spans="25:25">
      <c r="Y3840" s="43"/>
    </row>
    <row r="3841" spans="25:25">
      <c r="Y3841" s="43"/>
    </row>
    <row r="3842" spans="25:25">
      <c r="Y3842" s="43"/>
    </row>
    <row r="3843" spans="25:25">
      <c r="Y3843" s="43"/>
    </row>
    <row r="3844" spans="25:25">
      <c r="Y3844" s="43"/>
    </row>
    <row r="3845" spans="25:25">
      <c r="Y3845" s="43"/>
    </row>
    <row r="3846" spans="25:25">
      <c r="Y3846" s="43"/>
    </row>
    <row r="3847" spans="25:25">
      <c r="Y3847" s="43"/>
    </row>
    <row r="3848" spans="25:25">
      <c r="Y3848" s="43"/>
    </row>
    <row r="3849" spans="25:25">
      <c r="Y3849" s="43"/>
    </row>
    <row r="3850" spans="25:25">
      <c r="Y3850" s="43"/>
    </row>
    <row r="3851" spans="25:25">
      <c r="Y3851" s="43"/>
    </row>
    <row r="3852" spans="25:25">
      <c r="Y3852" s="43"/>
    </row>
    <row r="3853" spans="25:25">
      <c r="Y3853" s="43"/>
    </row>
    <row r="3854" spans="25:25">
      <c r="Y3854" s="43"/>
    </row>
    <row r="3855" spans="25:25">
      <c r="Y3855" s="43"/>
    </row>
    <row r="3856" spans="25:25">
      <c r="Y3856" s="43"/>
    </row>
    <row r="3857" spans="25:25">
      <c r="Y3857" s="43"/>
    </row>
    <row r="3858" spans="25:25">
      <c r="Y3858" s="43"/>
    </row>
    <row r="3859" spans="25:25">
      <c r="Y3859" s="43"/>
    </row>
    <row r="3860" spans="25:25">
      <c r="Y3860" s="43"/>
    </row>
    <row r="3861" spans="25:25">
      <c r="Y3861" s="43"/>
    </row>
    <row r="3862" spans="25:25">
      <c r="Y3862" s="43"/>
    </row>
    <row r="3863" spans="25:25">
      <c r="Y3863" s="43"/>
    </row>
    <row r="3864" spans="25:25">
      <c r="Y3864" s="43"/>
    </row>
    <row r="3865" spans="25:25">
      <c r="Y3865" s="43"/>
    </row>
    <row r="3866" spans="25:25">
      <c r="Y3866" s="43"/>
    </row>
    <row r="3867" spans="25:25">
      <c r="Y3867" s="43"/>
    </row>
    <row r="3868" spans="25:25">
      <c r="Y3868" s="43"/>
    </row>
    <row r="3869" spans="25:25">
      <c r="Y3869" s="43"/>
    </row>
    <row r="3870" spans="25:25">
      <c r="Y3870" s="43"/>
    </row>
    <row r="3871" spans="25:25">
      <c r="Y3871" s="43"/>
    </row>
    <row r="3872" spans="25:25">
      <c r="Y3872" s="43"/>
    </row>
    <row r="3873" spans="25:25">
      <c r="Y3873" s="43"/>
    </row>
    <row r="3874" spans="25:25">
      <c r="Y3874" s="43"/>
    </row>
    <row r="3875" spans="25:25">
      <c r="Y3875" s="43"/>
    </row>
    <row r="3876" spans="25:25">
      <c r="Y3876" s="43"/>
    </row>
    <row r="3877" spans="25:25">
      <c r="Y3877" s="43"/>
    </row>
    <row r="3878" spans="25:25">
      <c r="Y3878" s="43"/>
    </row>
    <row r="3879" spans="25:25">
      <c r="Y3879" s="43"/>
    </row>
    <row r="3880" spans="25:25">
      <c r="Y3880" s="43"/>
    </row>
    <row r="3881" spans="25:25">
      <c r="Y3881" s="43"/>
    </row>
    <row r="3882" spans="25:25">
      <c r="Y3882" s="43"/>
    </row>
    <row r="3883" spans="25:25">
      <c r="Y3883" s="43"/>
    </row>
    <row r="3884" spans="25:25">
      <c r="Y3884" s="43"/>
    </row>
    <row r="3885" spans="25:25">
      <c r="Y3885" s="43"/>
    </row>
    <row r="3886" spans="25:25">
      <c r="Y3886" s="43"/>
    </row>
    <row r="3887" spans="25:25">
      <c r="Y3887" s="43"/>
    </row>
    <row r="3888" spans="25:25">
      <c r="Y3888" s="43"/>
    </row>
    <row r="3889" spans="25:25">
      <c r="Y3889" s="43"/>
    </row>
    <row r="3890" spans="25:25">
      <c r="Y3890" s="43"/>
    </row>
    <row r="3891" spans="25:25">
      <c r="Y3891" s="43"/>
    </row>
    <row r="3892" spans="25:25">
      <c r="Y3892" s="43"/>
    </row>
    <row r="3893" spans="25:25">
      <c r="Y3893" s="43"/>
    </row>
    <row r="3894" spans="25:25">
      <c r="Y3894" s="43"/>
    </row>
    <row r="3895" spans="25:25">
      <c r="Y3895" s="43"/>
    </row>
    <row r="3896" spans="25:25">
      <c r="Y3896" s="43"/>
    </row>
    <row r="3897" spans="25:25">
      <c r="Y3897" s="43"/>
    </row>
    <row r="3898" spans="25:25">
      <c r="Y3898" s="43"/>
    </row>
    <row r="3899" spans="25:25">
      <c r="Y3899" s="43"/>
    </row>
    <row r="3900" spans="25:25">
      <c r="Y3900" s="43"/>
    </row>
    <row r="3901" spans="25:25">
      <c r="Y3901" s="43"/>
    </row>
    <row r="3902" spans="25:25">
      <c r="Y3902" s="43"/>
    </row>
    <row r="3903" spans="25:25">
      <c r="Y3903" s="43"/>
    </row>
    <row r="3904" spans="25:25">
      <c r="Y3904" s="43"/>
    </row>
    <row r="3905" spans="25:25">
      <c r="Y3905" s="43"/>
    </row>
    <row r="3906" spans="25:25">
      <c r="Y3906" s="43"/>
    </row>
    <row r="3907" spans="25:25">
      <c r="Y3907" s="43"/>
    </row>
    <row r="3908" spans="25:25">
      <c r="Y3908" s="43"/>
    </row>
    <row r="3909" spans="25:25">
      <c r="Y3909" s="43"/>
    </row>
    <row r="3910" spans="25:25">
      <c r="Y3910" s="43"/>
    </row>
    <row r="3911" spans="25:25">
      <c r="Y3911" s="43"/>
    </row>
    <row r="3912" spans="25:25">
      <c r="Y3912" s="43"/>
    </row>
    <row r="3913" spans="25:25">
      <c r="Y3913" s="43"/>
    </row>
    <row r="3914" spans="25:25">
      <c r="Y3914" s="43"/>
    </row>
    <row r="3915" spans="25:25">
      <c r="Y3915" s="43"/>
    </row>
    <row r="3916" spans="25:25">
      <c r="Y3916" s="43"/>
    </row>
    <row r="3917" spans="25:25">
      <c r="Y3917" s="43"/>
    </row>
    <row r="3918" spans="25:25">
      <c r="Y3918" s="43"/>
    </row>
    <row r="3919" spans="25:25">
      <c r="Y3919" s="43"/>
    </row>
    <row r="3920" spans="25:25">
      <c r="Y3920" s="43"/>
    </row>
    <row r="3921" spans="25:25">
      <c r="Y3921" s="43"/>
    </row>
    <row r="3922" spans="25:25">
      <c r="Y3922" s="43"/>
    </row>
    <row r="3923" spans="25:25">
      <c r="Y3923" s="43"/>
    </row>
    <row r="3924" spans="25:25">
      <c r="Y3924" s="43"/>
    </row>
    <row r="3925" spans="25:25">
      <c r="Y3925" s="43"/>
    </row>
    <row r="3926" spans="25:25">
      <c r="Y3926" s="43"/>
    </row>
    <row r="3927" spans="25:25">
      <c r="Y3927" s="43"/>
    </row>
    <row r="3928" spans="25:25">
      <c r="Y3928" s="43"/>
    </row>
    <row r="3929" spans="25:25">
      <c r="Y3929" s="43"/>
    </row>
    <row r="3930" spans="25:25">
      <c r="Y3930" s="43"/>
    </row>
    <row r="3931" spans="25:25">
      <c r="Y3931" s="43"/>
    </row>
    <row r="3932" spans="25:25">
      <c r="Y3932" s="43"/>
    </row>
    <row r="3933" spans="25:25">
      <c r="Y3933" s="43"/>
    </row>
    <row r="3934" spans="25:25">
      <c r="Y3934" s="43"/>
    </row>
    <row r="3935" spans="25:25">
      <c r="Y3935" s="43"/>
    </row>
    <row r="3936" spans="25:25">
      <c r="Y3936" s="43"/>
    </row>
    <row r="3937" spans="25:25">
      <c r="Y3937" s="43"/>
    </row>
    <row r="3938" spans="25:25">
      <c r="Y3938" s="43"/>
    </row>
    <row r="3939" spans="25:25">
      <c r="Y3939" s="43"/>
    </row>
    <row r="3940" spans="25:25">
      <c r="Y3940" s="43"/>
    </row>
    <row r="3941" spans="25:25">
      <c r="Y3941" s="43"/>
    </row>
    <row r="3942" spans="25:25">
      <c r="Y3942" s="43"/>
    </row>
    <row r="3943" spans="25:25">
      <c r="Y3943" s="43"/>
    </row>
    <row r="3944" spans="25:25">
      <c r="Y3944" s="43"/>
    </row>
    <row r="3945" spans="25:25">
      <c r="Y3945" s="43"/>
    </row>
    <row r="3946" spans="25:25">
      <c r="Y3946" s="43"/>
    </row>
    <row r="3947" spans="25:25">
      <c r="Y3947" s="43"/>
    </row>
    <row r="3948" spans="25:25">
      <c r="Y3948" s="43"/>
    </row>
    <row r="3949" spans="25:25">
      <c r="Y3949" s="43"/>
    </row>
    <row r="3950" spans="25:25">
      <c r="Y3950" s="43"/>
    </row>
    <row r="3951" spans="25:25">
      <c r="Y3951" s="43"/>
    </row>
    <row r="3952" spans="25:25">
      <c r="Y3952" s="43"/>
    </row>
    <row r="3953" spans="25:25">
      <c r="Y3953" s="43"/>
    </row>
    <row r="3954" spans="25:25">
      <c r="Y3954" s="43"/>
    </row>
    <row r="3955" spans="25:25">
      <c r="Y3955" s="43"/>
    </row>
    <row r="3956" spans="25:25">
      <c r="Y3956" s="43"/>
    </row>
    <row r="3957" spans="25:25">
      <c r="Y3957" s="43"/>
    </row>
    <row r="3958" spans="25:25">
      <c r="Y3958" s="43"/>
    </row>
    <row r="3959" spans="25:25">
      <c r="Y3959" s="43"/>
    </row>
    <row r="3960" spans="25:25">
      <c r="Y3960" s="43"/>
    </row>
    <row r="3961" spans="25:25">
      <c r="Y3961" s="43"/>
    </row>
    <row r="3962" spans="25:25">
      <c r="Y3962" s="43"/>
    </row>
    <row r="3963" spans="25:25">
      <c r="Y3963" s="43"/>
    </row>
    <row r="3964" spans="25:25">
      <c r="Y3964" s="43"/>
    </row>
    <row r="3965" spans="25:25">
      <c r="Y3965" s="43"/>
    </row>
    <row r="3966" spans="25:25">
      <c r="Y3966" s="43"/>
    </row>
    <row r="3967" spans="25:25">
      <c r="Y3967" s="43"/>
    </row>
    <row r="3968" spans="25:25">
      <c r="Y3968" s="43"/>
    </row>
    <row r="3969" spans="25:25">
      <c r="Y3969" s="43"/>
    </row>
    <row r="3970" spans="25:25">
      <c r="Y3970" s="43"/>
    </row>
    <row r="3971" spans="25:25">
      <c r="Y3971" s="43"/>
    </row>
    <row r="3972" spans="25:25">
      <c r="Y3972" s="43"/>
    </row>
    <row r="3973" spans="25:25">
      <c r="Y3973" s="43"/>
    </row>
    <row r="3974" spans="25:25">
      <c r="Y3974" s="43"/>
    </row>
    <row r="3975" spans="25:25">
      <c r="Y3975" s="43"/>
    </row>
    <row r="3976" spans="25:25">
      <c r="Y3976" s="43"/>
    </row>
    <row r="3977" spans="25:25">
      <c r="Y3977" s="43"/>
    </row>
    <row r="3978" spans="25:25">
      <c r="Y3978" s="43"/>
    </row>
    <row r="3979" spans="25:25">
      <c r="Y3979" s="43"/>
    </row>
    <row r="3980" spans="25:25">
      <c r="Y3980" s="43"/>
    </row>
    <row r="3981" spans="25:25">
      <c r="Y3981" s="43"/>
    </row>
    <row r="3982" spans="25:25">
      <c r="Y3982" s="43"/>
    </row>
    <row r="3983" spans="25:25">
      <c r="Y3983" s="43"/>
    </row>
    <row r="3984" spans="25:25">
      <c r="Y3984" s="43"/>
    </row>
    <row r="3985" spans="25:25">
      <c r="Y3985" s="43"/>
    </row>
    <row r="3986" spans="25:25">
      <c r="Y3986" s="43"/>
    </row>
    <row r="3987" spans="25:25">
      <c r="Y3987" s="43"/>
    </row>
    <row r="3988" spans="25:25">
      <c r="Y3988" s="43"/>
    </row>
    <row r="3989" spans="25:25">
      <c r="Y3989" s="43"/>
    </row>
    <row r="3990" spans="25:25">
      <c r="Y3990" s="43"/>
    </row>
    <row r="3991" spans="25:25">
      <c r="Y3991" s="43"/>
    </row>
    <row r="3992" spans="25:25">
      <c r="Y3992" s="43"/>
    </row>
    <row r="3993" spans="25:25">
      <c r="Y3993" s="43"/>
    </row>
    <row r="3994" spans="25:25">
      <c r="Y3994" s="43"/>
    </row>
    <row r="3995" spans="25:25">
      <c r="Y3995" s="43"/>
    </row>
    <row r="3996" spans="25:25">
      <c r="Y3996" s="43"/>
    </row>
    <row r="3997" spans="25:25">
      <c r="Y3997" s="43"/>
    </row>
    <row r="3998" spans="25:25">
      <c r="Y3998" s="43"/>
    </row>
    <row r="3999" spans="25:25">
      <c r="Y3999" s="43"/>
    </row>
    <row r="4000" spans="25:25">
      <c r="Y4000" s="43"/>
    </row>
    <row r="4001" spans="25:25">
      <c r="Y4001" s="43"/>
    </row>
    <row r="4002" spans="25:25">
      <c r="Y4002" s="43"/>
    </row>
    <row r="4003" spans="25:25">
      <c r="Y4003" s="43"/>
    </row>
    <row r="4004" spans="25:25">
      <c r="Y4004" s="43"/>
    </row>
    <row r="4005" spans="25:25">
      <c r="Y4005" s="43"/>
    </row>
    <row r="4006" spans="25:25">
      <c r="Y4006" s="43"/>
    </row>
    <row r="4007" spans="25:25">
      <c r="Y4007" s="43"/>
    </row>
    <row r="4008" spans="25:25">
      <c r="Y4008" s="43"/>
    </row>
    <row r="4009" spans="25:25">
      <c r="Y4009" s="43"/>
    </row>
    <row r="4010" spans="25:25">
      <c r="Y4010" s="43"/>
    </row>
    <row r="4011" spans="25:25">
      <c r="Y4011" s="43"/>
    </row>
    <row r="4012" spans="25:25">
      <c r="Y4012" s="43"/>
    </row>
    <row r="4013" spans="25:25">
      <c r="Y4013" s="43"/>
    </row>
    <row r="4014" spans="25:25">
      <c r="Y4014" s="43"/>
    </row>
    <row r="4015" spans="25:25">
      <c r="Y4015" s="43"/>
    </row>
    <row r="4016" spans="25:25">
      <c r="Y4016" s="43"/>
    </row>
    <row r="4017" spans="25:25">
      <c r="Y4017" s="43"/>
    </row>
    <row r="4018" spans="25:25">
      <c r="Y4018" s="43"/>
    </row>
    <row r="4019" spans="25:25">
      <c r="Y4019" s="43"/>
    </row>
    <row r="4020" spans="25:25">
      <c r="Y4020" s="43"/>
    </row>
    <row r="4021" spans="25:25">
      <c r="Y4021" s="43"/>
    </row>
    <row r="4022" spans="25:25">
      <c r="Y4022" s="43"/>
    </row>
    <row r="4023" spans="25:25">
      <c r="Y4023" s="43"/>
    </row>
    <row r="4024" spans="25:25">
      <c r="Y4024" s="43"/>
    </row>
    <row r="4025" spans="25:25">
      <c r="Y4025" s="43"/>
    </row>
    <row r="4026" spans="25:25">
      <c r="Y4026" s="43"/>
    </row>
    <row r="4027" spans="25:25">
      <c r="Y4027" s="43"/>
    </row>
    <row r="4028" spans="25:25">
      <c r="Y4028" s="43"/>
    </row>
    <row r="4029" spans="25:25">
      <c r="Y4029" s="43"/>
    </row>
    <row r="4030" spans="25:25">
      <c r="Y4030" s="43"/>
    </row>
    <row r="4031" spans="25:25">
      <c r="Y4031" s="43"/>
    </row>
    <row r="4032" spans="25:25">
      <c r="Y4032" s="43"/>
    </row>
    <row r="4033" spans="25:25">
      <c r="Y4033" s="43"/>
    </row>
    <row r="4034" spans="25:25">
      <c r="Y4034" s="43"/>
    </row>
    <row r="4035" spans="25:25">
      <c r="Y4035" s="43"/>
    </row>
    <row r="4036" spans="25:25">
      <c r="Y4036" s="43"/>
    </row>
    <row r="4037" spans="25:25">
      <c r="Y4037" s="43"/>
    </row>
    <row r="4038" spans="25:25">
      <c r="Y4038" s="43"/>
    </row>
    <row r="4039" spans="25:25">
      <c r="Y4039" s="43"/>
    </row>
    <row r="4040" spans="25:25">
      <c r="Y4040" s="43"/>
    </row>
    <row r="4041" spans="25:25">
      <c r="Y4041" s="43"/>
    </row>
    <row r="4042" spans="25:25">
      <c r="Y4042" s="43"/>
    </row>
    <row r="4043" spans="25:25">
      <c r="Y4043" s="43"/>
    </row>
    <row r="4044" spans="25:25">
      <c r="Y4044" s="43"/>
    </row>
    <row r="4045" spans="25:25">
      <c r="Y4045" s="43"/>
    </row>
    <row r="4046" spans="25:25">
      <c r="Y4046" s="43"/>
    </row>
    <row r="4047" spans="25:25">
      <c r="Y4047" s="43"/>
    </row>
    <row r="4048" spans="25:25">
      <c r="Y4048" s="43"/>
    </row>
    <row r="4049" spans="25:25">
      <c r="Y4049" s="43"/>
    </row>
    <row r="4050" spans="25:25">
      <c r="Y4050" s="43"/>
    </row>
    <row r="4051" spans="25:25">
      <c r="Y4051" s="43"/>
    </row>
    <row r="4052" spans="25:25">
      <c r="Y4052" s="43"/>
    </row>
    <row r="4053" spans="25:25">
      <c r="Y4053" s="43"/>
    </row>
    <row r="4054" spans="25:25">
      <c r="Y4054" s="43"/>
    </row>
    <row r="4055" spans="25:25">
      <c r="Y4055" s="43"/>
    </row>
    <row r="4056" spans="25:25">
      <c r="Y4056" s="43"/>
    </row>
    <row r="4057" spans="25:25">
      <c r="Y4057" s="43"/>
    </row>
    <row r="4058" spans="25:25">
      <c r="Y4058" s="43"/>
    </row>
    <row r="4059" spans="25:25">
      <c r="Y4059" s="43"/>
    </row>
    <row r="4060" spans="25:25">
      <c r="Y4060" s="43"/>
    </row>
    <row r="4061" spans="25:25">
      <c r="Y4061" s="43"/>
    </row>
    <row r="4062" spans="25:25">
      <c r="Y4062" s="43"/>
    </row>
    <row r="4063" spans="25:25">
      <c r="Y4063" s="43"/>
    </row>
    <row r="4064" spans="25:25">
      <c r="Y4064" s="43"/>
    </row>
    <row r="4065" spans="25:25">
      <c r="Y4065" s="43"/>
    </row>
    <row r="4066" spans="25:25">
      <c r="Y4066" s="43"/>
    </row>
    <row r="4067" spans="25:25">
      <c r="Y4067" s="43"/>
    </row>
    <row r="4068" spans="25:25">
      <c r="Y4068" s="43"/>
    </row>
    <row r="4069" spans="25:25">
      <c r="Y4069" s="43"/>
    </row>
    <row r="4070" spans="25:25">
      <c r="Y4070" s="43"/>
    </row>
    <row r="4071" spans="25:25">
      <c r="Y4071" s="43"/>
    </row>
    <row r="4072" spans="25:25">
      <c r="Y4072" s="43"/>
    </row>
    <row r="4073" spans="25:25">
      <c r="Y4073" s="43"/>
    </row>
    <row r="4074" spans="25:25">
      <c r="Y4074" s="43"/>
    </row>
    <row r="4075" spans="25:25">
      <c r="Y4075" s="43"/>
    </row>
    <row r="4076" spans="25:25">
      <c r="Y4076" s="43"/>
    </row>
    <row r="4077" spans="25:25">
      <c r="Y4077" s="43"/>
    </row>
    <row r="4078" spans="25:25">
      <c r="Y4078" s="43"/>
    </row>
    <row r="4079" spans="25:25">
      <c r="Y4079" s="43"/>
    </row>
    <row r="4080" spans="25:25">
      <c r="Y4080" s="43"/>
    </row>
    <row r="4081" spans="25:25">
      <c r="Y4081" s="43"/>
    </row>
    <row r="4082" spans="25:25">
      <c r="Y4082" s="43"/>
    </row>
    <row r="4083" spans="25:25">
      <c r="Y4083" s="43"/>
    </row>
    <row r="4084" spans="25:25">
      <c r="Y4084" s="43"/>
    </row>
    <row r="4085" spans="25:25">
      <c r="Y4085" s="43"/>
    </row>
    <row r="4086" spans="25:25">
      <c r="Y4086" s="43"/>
    </row>
    <row r="4087" spans="25:25">
      <c r="Y4087" s="43"/>
    </row>
    <row r="4088" spans="25:25">
      <c r="Y4088" s="43"/>
    </row>
    <row r="4089" spans="25:25">
      <c r="Y4089" s="43"/>
    </row>
    <row r="4090" spans="25:25">
      <c r="Y4090" s="43"/>
    </row>
    <row r="4091" spans="25:25">
      <c r="Y4091" s="43"/>
    </row>
    <row r="4092" spans="25:25">
      <c r="Y4092" s="43"/>
    </row>
    <row r="4093" spans="25:25">
      <c r="Y4093" s="43"/>
    </row>
    <row r="4094" spans="25:25">
      <c r="Y4094" s="43"/>
    </row>
    <row r="4095" spans="25:25">
      <c r="Y4095" s="43"/>
    </row>
    <row r="4096" spans="25:25">
      <c r="Y4096" s="43"/>
    </row>
    <row r="4097" spans="25:25">
      <c r="Y4097" s="43"/>
    </row>
    <row r="4098" spans="25:25">
      <c r="Y4098" s="43"/>
    </row>
    <row r="4099" spans="25:25">
      <c r="Y4099" s="43"/>
    </row>
    <row r="4100" spans="25:25">
      <c r="Y4100" s="43"/>
    </row>
    <row r="4101" spans="25:25">
      <c r="Y4101" s="43"/>
    </row>
    <row r="4102" spans="25:25">
      <c r="Y4102" s="43"/>
    </row>
    <row r="4103" spans="25:25">
      <c r="Y4103" s="43"/>
    </row>
    <row r="4104" spans="25:25">
      <c r="Y4104" s="43"/>
    </row>
    <row r="4105" spans="25:25">
      <c r="Y4105" s="43"/>
    </row>
    <row r="4106" spans="25:25">
      <c r="Y4106" s="43"/>
    </row>
    <row r="4107" spans="25:25">
      <c r="Y4107" s="43"/>
    </row>
    <row r="4108" spans="25:25">
      <c r="Y4108" s="43"/>
    </row>
    <row r="4109" spans="25:25">
      <c r="Y4109" s="43"/>
    </row>
    <row r="4110" spans="25:25">
      <c r="Y4110" s="43"/>
    </row>
    <row r="4111" spans="25:25">
      <c r="Y4111" s="43"/>
    </row>
    <row r="4112" spans="25:25">
      <c r="Y4112" s="43"/>
    </row>
    <row r="4113" spans="25:25">
      <c r="Y4113" s="43"/>
    </row>
    <row r="4114" spans="25:25">
      <c r="Y4114" s="43"/>
    </row>
    <row r="4115" spans="25:25">
      <c r="Y4115" s="43"/>
    </row>
    <row r="4116" spans="25:25">
      <c r="Y4116" s="43"/>
    </row>
    <row r="4117" spans="25:25">
      <c r="Y4117" s="43"/>
    </row>
    <row r="4118" spans="25:25">
      <c r="Y4118" s="43"/>
    </row>
    <row r="4119" spans="25:25">
      <c r="Y4119" s="43"/>
    </row>
    <row r="4120" spans="25:25">
      <c r="Y4120" s="43"/>
    </row>
    <row r="4121" spans="25:25">
      <c r="Y4121" s="43"/>
    </row>
    <row r="4122" spans="25:25">
      <c r="Y4122" s="43"/>
    </row>
    <row r="4123" spans="25:25">
      <c r="Y4123" s="43"/>
    </row>
    <row r="4124" spans="25:25">
      <c r="Y4124" s="43"/>
    </row>
    <row r="4125" spans="25:25">
      <c r="Y4125" s="43"/>
    </row>
    <row r="4126" spans="25:25">
      <c r="Y4126" s="43"/>
    </row>
    <row r="4127" spans="25:25">
      <c r="Y4127" s="43"/>
    </row>
    <row r="4128" spans="25:25">
      <c r="Y4128" s="43"/>
    </row>
    <row r="4129" spans="25:25">
      <c r="Y4129" s="43"/>
    </row>
    <row r="4130" spans="25:25">
      <c r="Y4130" s="43"/>
    </row>
    <row r="4131" spans="25:25">
      <c r="Y4131" s="43"/>
    </row>
    <row r="4132" spans="25:25">
      <c r="Y4132" s="43"/>
    </row>
    <row r="4133" spans="25:25">
      <c r="Y4133" s="43"/>
    </row>
    <row r="4134" spans="25:25">
      <c r="Y4134" s="43"/>
    </row>
    <row r="4135" spans="25:25">
      <c r="Y4135" s="43"/>
    </row>
    <row r="4136" spans="25:25">
      <c r="Y4136" s="43"/>
    </row>
    <row r="4137" spans="25:25">
      <c r="Y4137" s="43"/>
    </row>
    <row r="4138" spans="25:25">
      <c r="Y4138" s="43"/>
    </row>
    <row r="4139" spans="25:25">
      <c r="Y4139" s="43"/>
    </row>
    <row r="4140" spans="25:25">
      <c r="Y4140" s="43"/>
    </row>
    <row r="4141" spans="25:25">
      <c r="Y4141" s="43"/>
    </row>
    <row r="4142" spans="25:25">
      <c r="Y4142" s="43"/>
    </row>
    <row r="4143" spans="25:25">
      <c r="Y4143" s="43"/>
    </row>
    <row r="4144" spans="25:25">
      <c r="Y4144" s="43"/>
    </row>
    <row r="4145" spans="25:25">
      <c r="Y4145" s="43"/>
    </row>
    <row r="4146" spans="25:25">
      <c r="Y4146" s="43"/>
    </row>
    <row r="4147" spans="25:25">
      <c r="Y4147" s="43"/>
    </row>
    <row r="4148" spans="25:25">
      <c r="Y4148" s="43"/>
    </row>
    <row r="4149" spans="25:25">
      <c r="Y4149" s="43"/>
    </row>
    <row r="4150" spans="25:25">
      <c r="Y4150" s="43"/>
    </row>
    <row r="4151" spans="25:25">
      <c r="Y4151" s="43"/>
    </row>
    <row r="4152" spans="25:25">
      <c r="Y4152" s="43"/>
    </row>
    <row r="4153" spans="25:25">
      <c r="Y4153" s="43"/>
    </row>
    <row r="4154" spans="25:25">
      <c r="Y4154" s="43"/>
    </row>
    <row r="4155" spans="25:25">
      <c r="Y4155" s="43"/>
    </row>
    <row r="4156" spans="25:25">
      <c r="Y4156" s="43"/>
    </row>
    <row r="4157" spans="25:25">
      <c r="Y4157" s="43"/>
    </row>
    <row r="4158" spans="25:25">
      <c r="Y4158" s="43"/>
    </row>
    <row r="4159" spans="25:25">
      <c r="Y4159" s="43"/>
    </row>
    <row r="4160" spans="25:25">
      <c r="Y4160" s="43"/>
    </row>
    <row r="4161" spans="25:25">
      <c r="Y4161" s="43"/>
    </row>
    <row r="4162" spans="25:25">
      <c r="Y4162" s="43"/>
    </row>
    <row r="4163" spans="25:25">
      <c r="Y4163" s="43"/>
    </row>
    <row r="4164" spans="25:25">
      <c r="Y4164" s="43"/>
    </row>
    <row r="4165" spans="25:25">
      <c r="Y4165" s="43"/>
    </row>
    <row r="4166" spans="25:25">
      <c r="Y4166" s="43"/>
    </row>
    <row r="4167" spans="25:25">
      <c r="Y4167" s="43"/>
    </row>
    <row r="4168" spans="25:25">
      <c r="Y4168" s="43"/>
    </row>
    <row r="4169" spans="25:25">
      <c r="Y4169" s="43"/>
    </row>
    <row r="4170" spans="25:25">
      <c r="Y4170" s="43"/>
    </row>
    <row r="4171" spans="25:25">
      <c r="Y4171" s="43"/>
    </row>
    <row r="4172" spans="25:25">
      <c r="Y4172" s="43"/>
    </row>
    <row r="4173" spans="25:25">
      <c r="Y4173" s="43"/>
    </row>
    <row r="4174" spans="25:25">
      <c r="Y4174" s="43"/>
    </row>
    <row r="4175" spans="25:25">
      <c r="Y4175" s="43"/>
    </row>
    <row r="4176" spans="25:25">
      <c r="Y4176" s="43"/>
    </row>
    <row r="4177" spans="25:25">
      <c r="Y4177" s="43"/>
    </row>
    <row r="4178" spans="25:25">
      <c r="Y4178" s="43"/>
    </row>
    <row r="4179" spans="25:25">
      <c r="Y4179" s="43"/>
    </row>
    <row r="4180" spans="25:25">
      <c r="Y4180" s="43"/>
    </row>
    <row r="4181" spans="25:25">
      <c r="Y4181" s="43"/>
    </row>
    <row r="4182" spans="25:25">
      <c r="Y4182" s="43"/>
    </row>
    <row r="4183" spans="25:25">
      <c r="Y4183" s="43"/>
    </row>
    <row r="4184" spans="25:25">
      <c r="Y4184" s="43"/>
    </row>
    <row r="4185" spans="25:25">
      <c r="Y4185" s="43"/>
    </row>
    <row r="4186" spans="25:25">
      <c r="Y4186" s="43"/>
    </row>
    <row r="4187" spans="25:25">
      <c r="Y4187" s="43"/>
    </row>
    <row r="4188" spans="25:25">
      <c r="Y4188" s="43"/>
    </row>
    <row r="4189" spans="25:25">
      <c r="Y4189" s="43"/>
    </row>
    <row r="4190" spans="25:25">
      <c r="Y4190" s="43"/>
    </row>
    <row r="4191" spans="25:25">
      <c r="Y4191" s="43"/>
    </row>
    <row r="4192" spans="25:25">
      <c r="Y4192" s="43"/>
    </row>
    <row r="4193" spans="25:25">
      <c r="Y4193" s="43"/>
    </row>
    <row r="4194" spans="25:25">
      <c r="Y4194" s="43"/>
    </row>
    <row r="4195" spans="25:25">
      <c r="Y4195" s="43"/>
    </row>
    <row r="4196" spans="25:25">
      <c r="Y4196" s="43"/>
    </row>
    <row r="4197" spans="25:25">
      <c r="Y4197" s="43"/>
    </row>
    <row r="4198" spans="25:25">
      <c r="Y4198" s="43"/>
    </row>
    <row r="4199" spans="25:25">
      <c r="Y4199" s="43"/>
    </row>
    <row r="4200" spans="25:25">
      <c r="Y4200" s="43"/>
    </row>
    <row r="4201" spans="25:25">
      <c r="Y4201" s="43"/>
    </row>
    <row r="4202" spans="25:25">
      <c r="Y4202" s="43"/>
    </row>
    <row r="4203" spans="25:25">
      <c r="Y4203" s="43"/>
    </row>
    <row r="4204" spans="25:25">
      <c r="Y4204" s="43"/>
    </row>
    <row r="4205" spans="25:25">
      <c r="Y4205" s="43"/>
    </row>
    <row r="4206" spans="25:25">
      <c r="Y4206" s="43"/>
    </row>
    <row r="4207" spans="25:25">
      <c r="Y4207" s="43"/>
    </row>
    <row r="4208" spans="25:25">
      <c r="Y4208" s="43"/>
    </row>
    <row r="4209" spans="25:25">
      <c r="Y4209" s="43"/>
    </row>
    <row r="4210" spans="25:25">
      <c r="Y4210" s="43"/>
    </row>
    <row r="4211" spans="25:25">
      <c r="Y4211" s="43"/>
    </row>
    <row r="4212" spans="25:25">
      <c r="Y4212" s="43"/>
    </row>
    <row r="4213" spans="25:25">
      <c r="Y4213" s="43"/>
    </row>
    <row r="4214" spans="25:25">
      <c r="Y4214" s="43"/>
    </row>
    <row r="4215" spans="25:25">
      <c r="Y4215" s="43"/>
    </row>
    <row r="4216" spans="25:25">
      <c r="Y4216" s="43"/>
    </row>
    <row r="4217" spans="25:25">
      <c r="Y4217" s="43"/>
    </row>
    <row r="4218" spans="25:25">
      <c r="Y4218" s="43"/>
    </row>
    <row r="4219" spans="25:25">
      <c r="Y4219" s="43"/>
    </row>
    <row r="4220" spans="25:25">
      <c r="Y4220" s="43"/>
    </row>
    <row r="4221" spans="25:25">
      <c r="Y4221" s="43"/>
    </row>
    <row r="4222" spans="25:25">
      <c r="Y4222" s="43"/>
    </row>
    <row r="4223" spans="25:25">
      <c r="Y4223" s="43"/>
    </row>
    <row r="4224" spans="25:25">
      <c r="Y4224" s="43"/>
    </row>
    <row r="4225" spans="25:25">
      <c r="Y4225" s="43"/>
    </row>
    <row r="4226" spans="25:25">
      <c r="Y4226" s="43"/>
    </row>
    <row r="4227" spans="25:25">
      <c r="Y4227" s="43"/>
    </row>
    <row r="4228" spans="25:25">
      <c r="Y4228" s="43"/>
    </row>
    <row r="4229" spans="25:25">
      <c r="Y4229" s="43"/>
    </row>
    <row r="4230" spans="25:25">
      <c r="Y4230" s="43"/>
    </row>
    <row r="4231" spans="25:25">
      <c r="Y4231" s="43"/>
    </row>
    <row r="4232" spans="25:25">
      <c r="Y4232" s="43"/>
    </row>
    <row r="4233" spans="25:25">
      <c r="Y4233" s="43"/>
    </row>
    <row r="4234" spans="25:25">
      <c r="Y4234" s="43"/>
    </row>
    <row r="4235" spans="25:25">
      <c r="Y4235" s="43"/>
    </row>
    <row r="4236" spans="25:25">
      <c r="Y4236" s="43"/>
    </row>
    <row r="4237" spans="25:25">
      <c r="Y4237" s="43"/>
    </row>
    <row r="4238" spans="25:25">
      <c r="Y4238" s="43"/>
    </row>
    <row r="4239" spans="25:25">
      <c r="Y4239" s="43"/>
    </row>
    <row r="4240" spans="25:25">
      <c r="Y4240" s="43"/>
    </row>
    <row r="4241" spans="25:25">
      <c r="Y4241" s="43"/>
    </row>
    <row r="4242" spans="25:25">
      <c r="Y4242" s="43"/>
    </row>
    <row r="4243" spans="25:25">
      <c r="Y4243" s="43"/>
    </row>
    <row r="4244" spans="25:25">
      <c r="Y4244" s="43"/>
    </row>
    <row r="4245" spans="25:25">
      <c r="Y4245" s="43"/>
    </row>
    <row r="4246" spans="25:25">
      <c r="Y4246" s="43"/>
    </row>
    <row r="4247" spans="25:25">
      <c r="Y4247" s="43"/>
    </row>
    <row r="4248" spans="25:25">
      <c r="Y4248" s="43"/>
    </row>
    <row r="4249" spans="25:25">
      <c r="Y4249" s="43"/>
    </row>
    <row r="4250" spans="25:25">
      <c r="Y4250" s="43"/>
    </row>
    <row r="4251" spans="25:25">
      <c r="Y4251" s="43"/>
    </row>
    <row r="4252" spans="25:25">
      <c r="Y4252" s="43"/>
    </row>
    <row r="4253" spans="25:25">
      <c r="Y4253" s="43"/>
    </row>
    <row r="4254" spans="25:25">
      <c r="Y4254" s="43"/>
    </row>
    <row r="4255" spans="25:25">
      <c r="Y4255" s="43"/>
    </row>
    <row r="4256" spans="25:25">
      <c r="Y4256" s="43"/>
    </row>
    <row r="4257" spans="25:25">
      <c r="Y4257" s="43"/>
    </row>
    <row r="4258" spans="25:25">
      <c r="Y4258" s="43"/>
    </row>
    <row r="4259" spans="25:25">
      <c r="Y4259" s="43"/>
    </row>
    <row r="4260" spans="25:25">
      <c r="Y4260" s="43"/>
    </row>
    <row r="4261" spans="25:25">
      <c r="Y4261" s="43"/>
    </row>
    <row r="4262" spans="25:25">
      <c r="Y4262" s="43"/>
    </row>
    <row r="4263" spans="25:25">
      <c r="Y4263" s="43"/>
    </row>
    <row r="4264" spans="25:25">
      <c r="Y4264" s="43"/>
    </row>
    <row r="4265" spans="25:25">
      <c r="Y4265" s="43"/>
    </row>
    <row r="4266" spans="25:25">
      <c r="Y4266" s="43"/>
    </row>
    <row r="4267" spans="25:25">
      <c r="Y4267" s="43"/>
    </row>
    <row r="4268" spans="25:25">
      <c r="Y4268" s="43"/>
    </row>
    <row r="4269" spans="25:25">
      <c r="Y4269" s="43"/>
    </row>
    <row r="4270" spans="25:25">
      <c r="Y4270" s="43"/>
    </row>
    <row r="4271" spans="25:25">
      <c r="Y4271" s="43"/>
    </row>
    <row r="4272" spans="25:25">
      <c r="Y4272" s="43"/>
    </row>
    <row r="4273" spans="25:25">
      <c r="Y4273" s="43"/>
    </row>
    <row r="4274" spans="25:25">
      <c r="Y4274" s="43"/>
    </row>
    <row r="4275" spans="25:25">
      <c r="Y4275" s="43"/>
    </row>
    <row r="4276" spans="25:25">
      <c r="Y4276" s="43"/>
    </row>
    <row r="4277" spans="25:25">
      <c r="Y4277" s="43"/>
    </row>
    <row r="4278" spans="25:25">
      <c r="Y4278" s="43"/>
    </row>
    <row r="4279" spans="25:25">
      <c r="Y4279" s="43"/>
    </row>
    <row r="4280" spans="25:25">
      <c r="Y4280" s="43"/>
    </row>
    <row r="4281" spans="25:25">
      <c r="Y4281" s="43"/>
    </row>
    <row r="4282" spans="25:25">
      <c r="Y4282" s="43"/>
    </row>
    <row r="4283" spans="25:25">
      <c r="Y4283" s="43"/>
    </row>
    <row r="4284" spans="25:25">
      <c r="Y4284" s="43"/>
    </row>
    <row r="4285" spans="25:25">
      <c r="Y4285" s="43"/>
    </row>
    <row r="4286" spans="25:25">
      <c r="Y4286" s="43"/>
    </row>
    <row r="4287" spans="25:25">
      <c r="Y4287" s="43"/>
    </row>
    <row r="4288" spans="25:25">
      <c r="Y4288" s="43"/>
    </row>
    <row r="4289" spans="25:25">
      <c r="Y4289" s="43"/>
    </row>
    <row r="4290" spans="25:25">
      <c r="Y4290" s="43"/>
    </row>
    <row r="4291" spans="25:25">
      <c r="Y4291" s="43"/>
    </row>
    <row r="4292" spans="25:25">
      <c r="Y4292" s="43"/>
    </row>
    <row r="4293" spans="25:25">
      <c r="Y4293" s="43"/>
    </row>
    <row r="4294" spans="25:25">
      <c r="Y4294" s="43"/>
    </row>
    <row r="4295" spans="25:25">
      <c r="Y4295" s="43"/>
    </row>
    <row r="4296" spans="25:25">
      <c r="Y4296" s="43"/>
    </row>
    <row r="4297" spans="25:25">
      <c r="Y4297" s="43"/>
    </row>
    <row r="4298" spans="25:25">
      <c r="Y4298" s="43"/>
    </row>
    <row r="4299" spans="25:25">
      <c r="Y4299" s="43"/>
    </row>
    <row r="4300" spans="25:25">
      <c r="Y4300" s="43"/>
    </row>
    <row r="4301" spans="25:25">
      <c r="Y4301" s="43"/>
    </row>
    <row r="4302" spans="25:25">
      <c r="Y4302" s="43"/>
    </row>
    <row r="4303" spans="25:25">
      <c r="Y4303" s="43"/>
    </row>
    <row r="4304" spans="25:25">
      <c r="Y4304" s="43"/>
    </row>
    <row r="4305" spans="25:25">
      <c r="Y4305" s="43"/>
    </row>
    <row r="4306" spans="25:25">
      <c r="Y4306" s="43"/>
    </row>
    <row r="4307" spans="25:25">
      <c r="Y4307" s="43"/>
    </row>
    <row r="4308" spans="25:25">
      <c r="Y4308" s="43"/>
    </row>
    <row r="4309" spans="25:25">
      <c r="Y4309" s="43"/>
    </row>
    <row r="4310" spans="25:25">
      <c r="Y4310" s="43"/>
    </row>
    <row r="4311" spans="25:25">
      <c r="Y4311" s="43"/>
    </row>
    <row r="4312" spans="25:25">
      <c r="Y4312" s="43"/>
    </row>
    <row r="4313" spans="25:25">
      <c r="Y4313" s="43"/>
    </row>
    <row r="4314" spans="25:25">
      <c r="Y4314" s="43"/>
    </row>
    <row r="4315" spans="25:25">
      <c r="Y4315" s="43"/>
    </row>
    <row r="4316" spans="25:25">
      <c r="Y4316" s="43"/>
    </row>
    <row r="4317" spans="25:25">
      <c r="Y4317" s="43"/>
    </row>
    <row r="4318" spans="25:25">
      <c r="Y4318" s="43"/>
    </row>
    <row r="4319" spans="25:25">
      <c r="Y4319" s="43"/>
    </row>
    <row r="4320" spans="25:25">
      <c r="Y4320" s="43"/>
    </row>
    <row r="4321" spans="25:25">
      <c r="Y4321" s="43"/>
    </row>
    <row r="4322" spans="25:25">
      <c r="Y4322" s="43"/>
    </row>
    <row r="4323" spans="25:25">
      <c r="Y4323" s="43"/>
    </row>
    <row r="4324" spans="25:25">
      <c r="Y4324" s="43"/>
    </row>
    <row r="4325" spans="25:25">
      <c r="Y4325" s="43"/>
    </row>
    <row r="4326" spans="25:25">
      <c r="Y4326" s="43"/>
    </row>
    <row r="4327" spans="25:25">
      <c r="Y4327" s="43"/>
    </row>
    <row r="4328" spans="25:25">
      <c r="Y4328" s="43"/>
    </row>
    <row r="4329" spans="25:25">
      <c r="Y4329" s="43"/>
    </row>
    <row r="4330" spans="25:25">
      <c r="Y4330" s="43"/>
    </row>
    <row r="4331" spans="25:25">
      <c r="Y4331" s="43"/>
    </row>
    <row r="4332" spans="25:25">
      <c r="Y4332" s="43"/>
    </row>
    <row r="4333" spans="25:25">
      <c r="Y4333" s="43"/>
    </row>
    <row r="4334" spans="25:25">
      <c r="Y4334" s="43"/>
    </row>
    <row r="4335" spans="25:25">
      <c r="Y4335" s="43"/>
    </row>
    <row r="4336" spans="25:25">
      <c r="Y4336" s="43"/>
    </row>
    <row r="4337" spans="25:25">
      <c r="Y4337" s="43"/>
    </row>
    <row r="4338" spans="25:25">
      <c r="Y4338" s="43"/>
    </row>
    <row r="4339" spans="25:25">
      <c r="Y4339" s="43"/>
    </row>
    <row r="4340" spans="25:25">
      <c r="Y4340" s="43"/>
    </row>
    <row r="4341" spans="25:25">
      <c r="Y4341" s="43"/>
    </row>
    <row r="4342" spans="25:25">
      <c r="Y4342" s="43"/>
    </row>
    <row r="4343" spans="25:25">
      <c r="Y4343" s="43"/>
    </row>
    <row r="4344" spans="25:25">
      <c r="Y4344" s="43"/>
    </row>
    <row r="4345" spans="25:25">
      <c r="Y4345" s="43"/>
    </row>
    <row r="4346" spans="25:25">
      <c r="Y4346" s="43"/>
    </row>
    <row r="4347" spans="25:25">
      <c r="Y4347" s="43"/>
    </row>
    <row r="4348" spans="25:25">
      <c r="Y4348" s="43"/>
    </row>
    <row r="4349" spans="25:25">
      <c r="Y4349" s="43"/>
    </row>
    <row r="4350" spans="25:25">
      <c r="Y4350" s="43"/>
    </row>
    <row r="4351" spans="25:25">
      <c r="Y4351" s="43"/>
    </row>
    <row r="4352" spans="25:25">
      <c r="Y4352" s="43"/>
    </row>
    <row r="4353" spans="25:25">
      <c r="Y4353" s="43"/>
    </row>
    <row r="4354" spans="25:25">
      <c r="Y4354" s="43"/>
    </row>
    <row r="4355" spans="25:25">
      <c r="Y4355" s="43"/>
    </row>
    <row r="4356" spans="25:25">
      <c r="Y4356" s="43"/>
    </row>
    <row r="4357" spans="25:25">
      <c r="Y4357" s="43"/>
    </row>
    <row r="4358" spans="25:25">
      <c r="Y4358" s="43"/>
    </row>
    <row r="4359" spans="25:25">
      <c r="Y4359" s="43"/>
    </row>
    <row r="4360" spans="25:25">
      <c r="Y4360" s="43"/>
    </row>
    <row r="4361" spans="25:25">
      <c r="Y4361" s="43"/>
    </row>
    <row r="4362" spans="25:25">
      <c r="Y4362" s="43"/>
    </row>
    <row r="4363" spans="25:25">
      <c r="Y4363" s="43"/>
    </row>
    <row r="4364" spans="25:25">
      <c r="Y4364" s="43"/>
    </row>
    <row r="4365" spans="25:25">
      <c r="Y4365" s="43"/>
    </row>
    <row r="4366" spans="25:25">
      <c r="Y4366" s="43"/>
    </row>
    <row r="4367" spans="25:25">
      <c r="Y4367" s="43"/>
    </row>
    <row r="4368" spans="25:25">
      <c r="Y4368" s="43"/>
    </row>
    <row r="4369" spans="25:25">
      <c r="Y4369" s="43"/>
    </row>
    <row r="4370" spans="25:25">
      <c r="Y4370" s="43"/>
    </row>
    <row r="4371" spans="25:25">
      <c r="Y4371" s="43"/>
    </row>
    <row r="4372" spans="25:25">
      <c r="Y4372" s="43"/>
    </row>
    <row r="4373" spans="25:25">
      <c r="Y4373" s="43"/>
    </row>
    <row r="4374" spans="25:25">
      <c r="Y4374" s="43"/>
    </row>
    <row r="4375" spans="25:25">
      <c r="Y4375" s="43"/>
    </row>
    <row r="4376" spans="25:25">
      <c r="Y4376" s="43"/>
    </row>
    <row r="4377" spans="25:25">
      <c r="Y4377" s="43"/>
    </row>
    <row r="4378" spans="25:25">
      <c r="Y4378" s="43"/>
    </row>
    <row r="4379" spans="25:25">
      <c r="Y4379" s="43"/>
    </row>
    <row r="4380" spans="25:25">
      <c r="Y4380" s="43"/>
    </row>
    <row r="4381" spans="25:25">
      <c r="Y4381" s="43"/>
    </row>
    <row r="4382" spans="25:25">
      <c r="Y4382" s="43"/>
    </row>
    <row r="4383" spans="25:25">
      <c r="Y4383" s="43"/>
    </row>
    <row r="4384" spans="25:25">
      <c r="Y4384" s="43"/>
    </row>
    <row r="4385" spans="25:25">
      <c r="Y4385" s="43"/>
    </row>
    <row r="4386" spans="25:25">
      <c r="Y4386" s="43"/>
    </row>
    <row r="4387" spans="25:25">
      <c r="Y4387" s="43"/>
    </row>
    <row r="4388" spans="25:25">
      <c r="Y4388" s="43"/>
    </row>
    <row r="4389" spans="25:25">
      <c r="Y4389" s="43"/>
    </row>
    <row r="4390" spans="25:25">
      <c r="Y4390" s="43"/>
    </row>
    <row r="4391" spans="25:25">
      <c r="Y4391" s="43"/>
    </row>
    <row r="4392" spans="25:25">
      <c r="Y4392" s="43"/>
    </row>
    <row r="4393" spans="25:25">
      <c r="Y4393" s="43"/>
    </row>
    <row r="4394" spans="25:25">
      <c r="Y4394" s="43"/>
    </row>
    <row r="4395" spans="25:25">
      <c r="Y4395" s="43"/>
    </row>
    <row r="4396" spans="25:25">
      <c r="Y4396" s="43"/>
    </row>
    <row r="4397" spans="25:25">
      <c r="Y4397" s="43"/>
    </row>
    <row r="4398" spans="25:25">
      <c r="Y4398" s="43"/>
    </row>
    <row r="4399" spans="25:25">
      <c r="Y4399" s="43"/>
    </row>
    <row r="4400" spans="25:25">
      <c r="Y4400" s="43"/>
    </row>
    <row r="4401" spans="25:25">
      <c r="Y4401" s="43"/>
    </row>
    <row r="4402" spans="25:25">
      <c r="Y4402" s="43"/>
    </row>
    <row r="4403" spans="25:25">
      <c r="Y4403" s="43"/>
    </row>
    <row r="4404" spans="25:25">
      <c r="Y4404" s="43"/>
    </row>
    <row r="4405" spans="25:25">
      <c r="Y4405" s="43"/>
    </row>
    <row r="4406" spans="25:25">
      <c r="Y4406" s="43"/>
    </row>
    <row r="4407" spans="25:25">
      <c r="Y4407" s="43"/>
    </row>
    <row r="4408" spans="25:25">
      <c r="Y4408" s="43"/>
    </row>
    <row r="4409" spans="25:25">
      <c r="Y4409" s="43"/>
    </row>
    <row r="4410" spans="25:25">
      <c r="Y4410" s="43"/>
    </row>
    <row r="4411" spans="25:25">
      <c r="Y4411" s="43"/>
    </row>
    <row r="4412" spans="25:25">
      <c r="Y4412" s="43"/>
    </row>
    <row r="4413" spans="25:25">
      <c r="Y4413" s="43"/>
    </row>
    <row r="4414" spans="25:25">
      <c r="Y4414" s="43"/>
    </row>
    <row r="4415" spans="25:25">
      <c r="Y4415" s="43"/>
    </row>
    <row r="4416" spans="25:25">
      <c r="Y4416" s="43"/>
    </row>
    <row r="4417" spans="25:25">
      <c r="Y4417" s="43"/>
    </row>
    <row r="4418" spans="25:25">
      <c r="Y4418" s="43"/>
    </row>
    <row r="4419" spans="25:25">
      <c r="Y4419" s="43"/>
    </row>
    <row r="4420" spans="25:25">
      <c r="Y4420" s="43"/>
    </row>
    <row r="4421" spans="25:25">
      <c r="Y4421" s="43"/>
    </row>
    <row r="4422" spans="25:25">
      <c r="Y4422" s="43"/>
    </row>
    <row r="4423" spans="25:25">
      <c r="Y4423" s="43"/>
    </row>
    <row r="4424" spans="25:25">
      <c r="Y4424" s="43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M10"/>
  <sheetViews>
    <sheetView zoomScale="70" zoomScaleNormal="70" workbookViewId="0">
      <selection activeCell="M2" sqref="M2"/>
    </sheetView>
  </sheetViews>
  <sheetFormatPr defaultRowHeight="12.75"/>
  <cols>
    <col min="1" max="1" width="9" style="42"/>
    <col min="2" max="2" width="9.25" style="42" bestFit="1" customWidth="1"/>
    <col min="3" max="3" width="9.625" style="42" bestFit="1" customWidth="1"/>
    <col min="4" max="4" width="6.875" style="42" bestFit="1" customWidth="1"/>
    <col min="5" max="8" width="16.625" style="42" customWidth="1"/>
    <col min="9" max="10" width="12.125" style="42" customWidth="1"/>
    <col min="11" max="16384" width="9" style="42"/>
  </cols>
  <sheetData>
    <row r="1" spans="1:13">
      <c r="A1" s="42">
        <f>SUM($A$3:$A$1048576)</f>
        <v>0</v>
      </c>
      <c r="L1" s="42">
        <f>SUM(L3:L1048576)</f>
        <v>0</v>
      </c>
      <c r="M1" s="42">
        <f>SUM(M3:M1048576)</f>
        <v>0</v>
      </c>
    </row>
    <row r="2" spans="1:13" ht="33.75" customHeight="1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5" t="s">
        <v>47</v>
      </c>
      <c r="J2" s="45" t="s">
        <v>48</v>
      </c>
      <c r="K2" s="46" t="s">
        <v>49</v>
      </c>
      <c r="L2" s="46" t="s">
        <v>50</v>
      </c>
      <c r="M2" s="46" t="s">
        <v>51</v>
      </c>
    </row>
    <row r="3" spans="1:13" ht="13.5" thickTop="1">
      <c r="A3" s="42">
        <f>IF(B3="",0,1)</f>
        <v>0</v>
      </c>
      <c r="E3" s="48"/>
      <c r="F3" s="48"/>
      <c r="I3" s="48"/>
      <c r="J3" s="48"/>
      <c r="K3" s="42">
        <f>(F3-E3)*24*60</f>
        <v>0</v>
      </c>
      <c r="L3" s="42">
        <f>(K3*G3)</f>
        <v>0</v>
      </c>
      <c r="M3" s="42">
        <f>IF(H3="Y",0,G3)</f>
        <v>0</v>
      </c>
    </row>
    <row r="4" spans="1:13">
      <c r="A4" s="42">
        <f>IF(B4=B3,0,1)</f>
        <v>0</v>
      </c>
      <c r="E4" s="48"/>
      <c r="F4" s="48"/>
      <c r="K4" s="42">
        <f>(F4-E4)*24*60</f>
        <v>0</v>
      </c>
      <c r="L4" s="42">
        <f>(K4*G4)</f>
        <v>0</v>
      </c>
      <c r="M4" s="42">
        <f>IF(H4="Y",0,G4)</f>
        <v>0</v>
      </c>
    </row>
    <row r="5" spans="1:13">
      <c r="E5" s="48"/>
      <c r="F5" s="48"/>
    </row>
    <row r="6" spans="1:13">
      <c r="E6" s="48"/>
      <c r="F6" s="48"/>
    </row>
    <row r="7" spans="1:13">
      <c r="E7" s="48"/>
      <c r="F7" s="48"/>
    </row>
    <row r="8" spans="1:13">
      <c r="E8" s="48"/>
      <c r="F8" s="48"/>
    </row>
    <row r="9" spans="1:13">
      <c r="E9" s="48"/>
      <c r="F9" s="48"/>
    </row>
    <row r="10" spans="1:13">
      <c r="E10" s="48"/>
      <c r="F10" s="48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W17"/>
  <sheetViews>
    <sheetView zoomScale="70" zoomScaleNormal="70" workbookViewId="0">
      <selection activeCell="R8" sqref="R8"/>
    </sheetView>
  </sheetViews>
  <sheetFormatPr defaultRowHeight="12.75"/>
  <cols>
    <col min="1" max="1" width="9" style="42"/>
    <col min="2" max="2" width="15.125" style="42" bestFit="1" customWidth="1"/>
    <col min="3" max="3" width="9.625" style="42" bestFit="1" customWidth="1"/>
    <col min="4" max="4" width="6.875" style="42" bestFit="1" customWidth="1"/>
    <col min="5" max="8" width="16.625" style="42" customWidth="1"/>
    <col min="9" max="9" width="13.875" style="42" bestFit="1" customWidth="1"/>
    <col min="10" max="10" width="14" style="42" bestFit="1" customWidth="1"/>
    <col min="11" max="13" width="9" style="42"/>
    <col min="14" max="14" width="9.75" style="42" bestFit="1" customWidth="1"/>
    <col min="15" max="15" width="9" style="42" customWidth="1"/>
    <col min="16" max="17" width="9" style="42"/>
    <col min="18" max="18" width="9" style="42" customWidth="1"/>
    <col min="19" max="20" width="4.75" style="42" bestFit="1" customWidth="1"/>
    <col min="21" max="16384" width="9" style="42"/>
  </cols>
  <sheetData>
    <row r="1" spans="1:23">
      <c r="A1" s="42">
        <f>SUM(A3:A1048576)</f>
        <v>0</v>
      </c>
      <c r="L1" s="42">
        <f>SUM(L3:L1048576)</f>
        <v>0</v>
      </c>
      <c r="M1" s="42">
        <f>SUM(M3:M1048576)</f>
        <v>0</v>
      </c>
      <c r="O1" s="42">
        <f>SUM(O3:O1048576)</f>
        <v>0</v>
      </c>
      <c r="R1" s="43">
        <f ca="1">SUM(R3:R8)</f>
        <v>0</v>
      </c>
      <c r="S1" s="44">
        <f ca="1">SUM(S3:S8)</f>
        <v>0</v>
      </c>
      <c r="T1" s="44">
        <f ca="1">SUM(T3:T8)</f>
        <v>0</v>
      </c>
    </row>
    <row r="2" spans="1:23" ht="39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5" t="s">
        <v>47</v>
      </c>
      <c r="J2" s="45" t="s">
        <v>48</v>
      </c>
      <c r="K2" s="46" t="s">
        <v>49</v>
      </c>
      <c r="L2" s="46" t="s">
        <v>50</v>
      </c>
      <c r="M2" s="46" t="s">
        <v>51</v>
      </c>
      <c r="N2" s="47" t="s">
        <v>35</v>
      </c>
      <c r="R2" s="45" t="s">
        <v>95</v>
      </c>
      <c r="S2" s="45" t="s">
        <v>93</v>
      </c>
      <c r="T2" s="45" t="s">
        <v>94</v>
      </c>
    </row>
    <row r="3" spans="1:23" ht="13.5" thickTop="1">
      <c r="A3" s="42">
        <f>IF(B3="",0,1)</f>
        <v>0</v>
      </c>
      <c r="E3" s="48"/>
      <c r="F3" s="48"/>
      <c r="I3" s="48"/>
      <c r="J3" s="48"/>
      <c r="K3" s="42">
        <f>(F3-E3)*24*60</f>
        <v>0</v>
      </c>
      <c r="L3" s="42">
        <f>(K3*G3)</f>
        <v>0</v>
      </c>
      <c r="M3" s="42">
        <f>IF(H3="Y",0,G3)</f>
        <v>0</v>
      </c>
      <c r="O3" s="42">
        <f>IF(A3=1,1,0)</f>
        <v>0</v>
      </c>
      <c r="Q3" s="42" t="s">
        <v>83</v>
      </c>
      <c r="R3" s="43">
        <f t="shared" ref="R3:R8" ca="1" si="0">SUMIF($N$3:$O$1048576,$Q3,$O$3:$O$1048576)</f>
        <v>0</v>
      </c>
      <c r="S3" s="43">
        <f t="shared" ref="S3:S8" ca="1" si="1">IF(R3=0,0,SUMIF($N$3:$O$1048576,$Q3,$M$3:$M$1048576))</f>
        <v>0</v>
      </c>
      <c r="T3" s="43">
        <f t="shared" ref="T3:T8" ca="1" si="2">IF(R3=0,0,SUMIF($N$3:$O$1048576,$Q3,$L$3:$L$1048576))</f>
        <v>0</v>
      </c>
      <c r="U3" s="43"/>
      <c r="V3" s="43"/>
      <c r="W3" s="43"/>
    </row>
    <row r="4" spans="1:23">
      <c r="A4" s="42">
        <f>IF(B4=B3,0,1)</f>
        <v>0</v>
      </c>
      <c r="E4" s="48"/>
      <c r="F4" s="48"/>
      <c r="K4" s="42">
        <f>(F4-E4)*24*60</f>
        <v>0</v>
      </c>
      <c r="L4" s="42">
        <f>(K4*G4)</f>
        <v>0</v>
      </c>
      <c r="M4" s="42">
        <f>IF(H4="Y",0,G4)</f>
        <v>0</v>
      </c>
      <c r="O4" s="42">
        <f>IF(A4=1,1,0)</f>
        <v>0</v>
      </c>
      <c r="Q4" s="42" t="s">
        <v>84</v>
      </c>
      <c r="R4" s="43">
        <f t="shared" ca="1" si="0"/>
        <v>0</v>
      </c>
      <c r="S4" s="43">
        <f t="shared" ca="1" si="1"/>
        <v>0</v>
      </c>
      <c r="T4" s="43">
        <f t="shared" ca="1" si="2"/>
        <v>0</v>
      </c>
      <c r="U4" s="43"/>
      <c r="V4" s="43"/>
      <c r="W4" s="43"/>
    </row>
    <row r="5" spans="1:23">
      <c r="E5" s="48"/>
      <c r="F5" s="48"/>
      <c r="Q5" s="42" t="s">
        <v>85</v>
      </c>
      <c r="R5" s="43">
        <f t="shared" ca="1" si="0"/>
        <v>0</v>
      </c>
      <c r="S5" s="43">
        <f t="shared" ca="1" si="1"/>
        <v>0</v>
      </c>
      <c r="T5" s="43">
        <f t="shared" ca="1" si="2"/>
        <v>0</v>
      </c>
      <c r="U5" s="43"/>
      <c r="V5" s="43"/>
      <c r="W5" s="43"/>
    </row>
    <row r="6" spans="1:23">
      <c r="E6" s="48"/>
      <c r="F6" s="48"/>
      <c r="Q6" s="42" t="s">
        <v>86</v>
      </c>
      <c r="R6" s="43">
        <f t="shared" ca="1" si="0"/>
        <v>0</v>
      </c>
      <c r="S6" s="43">
        <f t="shared" ca="1" si="1"/>
        <v>0</v>
      </c>
      <c r="T6" s="43">
        <f t="shared" ca="1" si="2"/>
        <v>0</v>
      </c>
    </row>
    <row r="7" spans="1:23">
      <c r="E7" s="48"/>
      <c r="F7" s="48"/>
      <c r="Q7" s="42" t="s">
        <v>87</v>
      </c>
      <c r="R7" s="43">
        <f t="shared" ca="1" si="0"/>
        <v>0</v>
      </c>
      <c r="S7" s="43">
        <f t="shared" ca="1" si="1"/>
        <v>0</v>
      </c>
      <c r="T7" s="43">
        <f t="shared" ca="1" si="2"/>
        <v>0</v>
      </c>
    </row>
    <row r="8" spans="1:23">
      <c r="E8" s="48"/>
      <c r="F8" s="48"/>
      <c r="Q8" s="42" t="s">
        <v>88</v>
      </c>
      <c r="R8" s="43">
        <f t="shared" ca="1" si="0"/>
        <v>0</v>
      </c>
      <c r="S8" s="43">
        <f t="shared" ca="1" si="1"/>
        <v>0</v>
      </c>
      <c r="T8" s="43">
        <f t="shared" ca="1" si="2"/>
        <v>0</v>
      </c>
    </row>
    <row r="9" spans="1:23">
      <c r="E9" s="48"/>
      <c r="F9" s="48"/>
    </row>
    <row r="10" spans="1:23">
      <c r="E10" s="48"/>
      <c r="F10" s="48"/>
    </row>
    <row r="11" spans="1:23">
      <c r="Q11" s="42" t="s">
        <v>35</v>
      </c>
    </row>
    <row r="12" spans="1:23">
      <c r="Q12" s="42" t="s">
        <v>83</v>
      </c>
      <c r="R12" s="42" t="s">
        <v>89</v>
      </c>
    </row>
    <row r="13" spans="1:23">
      <c r="Q13" s="42" t="s">
        <v>84</v>
      </c>
      <c r="R13" s="42" t="s">
        <v>76</v>
      </c>
    </row>
    <row r="14" spans="1:23">
      <c r="Q14" s="42" t="s">
        <v>85</v>
      </c>
      <c r="R14" s="42" t="s">
        <v>90</v>
      </c>
    </row>
    <row r="15" spans="1:23">
      <c r="Q15" s="42" t="s">
        <v>86</v>
      </c>
      <c r="R15" s="42" t="s">
        <v>78</v>
      </c>
    </row>
    <row r="16" spans="1:23">
      <c r="Q16" s="42" t="s">
        <v>87</v>
      </c>
      <c r="R16" s="42" t="s">
        <v>91</v>
      </c>
    </row>
    <row r="17" spans="17:18">
      <c r="Q17" s="42" t="s">
        <v>88</v>
      </c>
      <c r="R17" s="42" t="s">
        <v>92</v>
      </c>
    </row>
  </sheetData>
  <phoneticPr fontId="0" type="noConversion"/>
  <dataValidations count="1">
    <dataValidation type="list" allowBlank="1" showInputMessage="1" showErrorMessage="1" sqref="N3:N1783">
      <formula1>$Q$12:$Q$17</formula1>
    </dataValidation>
  </dataValidations>
  <pageMargins left="0.75" right="0.75" top="1" bottom="1" header="0.5" footer="0.5"/>
  <headerFooter alignWithMargins="0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W17"/>
  <sheetViews>
    <sheetView zoomScale="70" zoomScaleNormal="70" workbookViewId="0">
      <selection activeCell="R8" sqref="R8"/>
    </sheetView>
  </sheetViews>
  <sheetFormatPr defaultRowHeight="12.75"/>
  <cols>
    <col min="1" max="1" width="9" style="42"/>
    <col min="2" max="2" width="10.375" style="42" customWidth="1"/>
    <col min="3" max="3" width="10.25" style="42" customWidth="1"/>
    <col min="4" max="4" width="6.875" style="42" bestFit="1" customWidth="1"/>
    <col min="5" max="8" width="16.625" style="42" customWidth="1"/>
    <col min="9" max="10" width="11.625" style="42" customWidth="1"/>
    <col min="11" max="13" width="9" style="42"/>
    <col min="14" max="14" width="10.5" style="42" bestFit="1" customWidth="1"/>
    <col min="15" max="18" width="9" style="42"/>
    <col min="19" max="20" width="4.75" style="42" bestFit="1" customWidth="1"/>
    <col min="21" max="28" width="9" style="42"/>
    <col min="29" max="29" width="9.125" style="42" customWidth="1"/>
    <col min="30" max="30" width="7" style="42" customWidth="1"/>
    <col min="31" max="31" width="7.625" style="42" bestFit="1" customWidth="1"/>
    <col min="32" max="32" width="3.625" style="42" bestFit="1" customWidth="1"/>
    <col min="33" max="34" width="4.375" style="42" bestFit="1" customWidth="1"/>
    <col min="35" max="16384" width="9" style="42"/>
  </cols>
  <sheetData>
    <row r="1" spans="1:23">
      <c r="A1" s="42">
        <f>SUM(A3:A1048576)</f>
        <v>0</v>
      </c>
      <c r="L1" s="42">
        <f>SUM(L3:L1048576)</f>
        <v>0</v>
      </c>
      <c r="M1" s="42">
        <f>SUM(M3:M1048576)</f>
        <v>0</v>
      </c>
      <c r="O1" s="42">
        <f>SUM(O3:O1048576)</f>
        <v>0</v>
      </c>
      <c r="R1" s="43">
        <f ca="1">SUM(R3:R8)</f>
        <v>0</v>
      </c>
      <c r="S1" s="44">
        <f ca="1">SUM(S3:S8)</f>
        <v>0</v>
      </c>
      <c r="T1" s="44">
        <f ca="1">SUM(T3:T8)</f>
        <v>0</v>
      </c>
    </row>
    <row r="2" spans="1:23" ht="39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5" t="s">
        <v>47</v>
      </c>
      <c r="J2" s="45" t="s">
        <v>48</v>
      </c>
      <c r="K2" s="46" t="s">
        <v>49</v>
      </c>
      <c r="L2" s="46" t="s">
        <v>50</v>
      </c>
      <c r="M2" s="46" t="s">
        <v>51</v>
      </c>
      <c r="N2" s="47" t="s">
        <v>35</v>
      </c>
      <c r="R2" s="45" t="s">
        <v>95</v>
      </c>
      <c r="S2" s="45" t="s">
        <v>93</v>
      </c>
      <c r="T2" s="45" t="s">
        <v>94</v>
      </c>
    </row>
    <row r="3" spans="1:23" ht="13.5" thickTop="1">
      <c r="A3" s="42">
        <f>IF(B3="",0,1)</f>
        <v>0</v>
      </c>
      <c r="E3" s="48"/>
      <c r="F3" s="48"/>
      <c r="I3" s="48"/>
      <c r="J3" s="48"/>
      <c r="K3" s="42">
        <f>(F3-E3)*24*60</f>
        <v>0</v>
      </c>
      <c r="L3" s="42">
        <f>(K3*G3)</f>
        <v>0</v>
      </c>
      <c r="M3" s="42">
        <f>IF(H3="Y",0,G3)</f>
        <v>0</v>
      </c>
      <c r="O3" s="42">
        <f>IF(A3=1,1,0)</f>
        <v>0</v>
      </c>
      <c r="Q3" s="42" t="s">
        <v>83</v>
      </c>
      <c r="R3" s="43">
        <f t="shared" ref="R3:R8" ca="1" si="0">SUMIF($N$3:$O$1048576,$Q3,$O$3:$O$1048576)</f>
        <v>0</v>
      </c>
      <c r="S3" s="43">
        <f t="shared" ref="S3:S8" ca="1" si="1">IF(R3=0,0,SUMIF($N$3:$N$1048576,$Q3,$M$3:$M$1048576))</f>
        <v>0</v>
      </c>
      <c r="T3" s="43">
        <f t="shared" ref="T3:T8" ca="1" si="2">IF(R3=0,0,SUMIF($N$3:$N$1048576,$Q3,$L$3:$L$1048576))</f>
        <v>0</v>
      </c>
      <c r="U3" s="43"/>
      <c r="V3" s="43"/>
      <c r="W3" s="43"/>
    </row>
    <row r="4" spans="1:23">
      <c r="A4" s="42">
        <f>IF(B4=B3,0,1)</f>
        <v>0</v>
      </c>
      <c r="E4" s="48"/>
      <c r="F4" s="48"/>
      <c r="K4" s="42">
        <f>(F4-E4)*24*60</f>
        <v>0</v>
      </c>
      <c r="L4" s="42">
        <f>(K4*G4)</f>
        <v>0</v>
      </c>
      <c r="M4" s="42">
        <f>IF(H4="Y",0,G4)</f>
        <v>0</v>
      </c>
      <c r="O4" s="42">
        <f>IF(A4=1,1,0)</f>
        <v>0</v>
      </c>
      <c r="Q4" s="42" t="s">
        <v>84</v>
      </c>
      <c r="R4" s="43">
        <f t="shared" ca="1" si="0"/>
        <v>0</v>
      </c>
      <c r="S4" s="43">
        <f t="shared" ca="1" si="1"/>
        <v>0</v>
      </c>
      <c r="T4" s="43">
        <f t="shared" ca="1" si="2"/>
        <v>0</v>
      </c>
      <c r="U4" s="43"/>
      <c r="V4" s="43"/>
      <c r="W4" s="43"/>
    </row>
    <row r="5" spans="1:23">
      <c r="E5" s="48"/>
      <c r="F5" s="48"/>
      <c r="Q5" s="42" t="s">
        <v>85</v>
      </c>
      <c r="R5" s="43">
        <f t="shared" ca="1" si="0"/>
        <v>0</v>
      </c>
      <c r="S5" s="43">
        <f t="shared" ca="1" si="1"/>
        <v>0</v>
      </c>
      <c r="T5" s="43">
        <f t="shared" ca="1" si="2"/>
        <v>0</v>
      </c>
      <c r="U5" s="43"/>
      <c r="V5" s="43"/>
      <c r="W5" s="43"/>
    </row>
    <row r="6" spans="1:23">
      <c r="E6" s="48"/>
      <c r="F6" s="48"/>
      <c r="Q6" s="42" t="s">
        <v>86</v>
      </c>
      <c r="R6" s="43">
        <f t="shared" ca="1" si="0"/>
        <v>0</v>
      </c>
      <c r="S6" s="43">
        <f t="shared" ca="1" si="1"/>
        <v>0</v>
      </c>
      <c r="T6" s="43">
        <f t="shared" ca="1" si="2"/>
        <v>0</v>
      </c>
    </row>
    <row r="7" spans="1:23">
      <c r="E7" s="48"/>
      <c r="F7" s="48"/>
      <c r="Q7" s="42" t="s">
        <v>87</v>
      </c>
      <c r="R7" s="43">
        <f t="shared" ca="1" si="0"/>
        <v>0</v>
      </c>
      <c r="S7" s="43">
        <f t="shared" ca="1" si="1"/>
        <v>0</v>
      </c>
      <c r="T7" s="43">
        <f t="shared" ca="1" si="2"/>
        <v>0</v>
      </c>
    </row>
    <row r="8" spans="1:23">
      <c r="E8" s="48"/>
      <c r="F8" s="48"/>
      <c r="Q8" s="42" t="s">
        <v>88</v>
      </c>
      <c r="R8" s="43">
        <f t="shared" ca="1" si="0"/>
        <v>0</v>
      </c>
      <c r="S8" s="43">
        <f t="shared" ca="1" si="1"/>
        <v>0</v>
      </c>
      <c r="T8" s="43">
        <f t="shared" ca="1" si="2"/>
        <v>0</v>
      </c>
    </row>
    <row r="9" spans="1:23">
      <c r="E9" s="48"/>
      <c r="F9" s="48"/>
    </row>
    <row r="10" spans="1:23">
      <c r="E10" s="48"/>
      <c r="F10" s="48"/>
    </row>
    <row r="11" spans="1:23">
      <c r="Q11" s="42" t="s">
        <v>35</v>
      </c>
    </row>
    <row r="12" spans="1:23">
      <c r="Q12" s="42" t="s">
        <v>83</v>
      </c>
      <c r="R12" s="42" t="s">
        <v>89</v>
      </c>
    </row>
    <row r="13" spans="1:23">
      <c r="Q13" s="42" t="s">
        <v>84</v>
      </c>
      <c r="R13" s="42" t="s">
        <v>76</v>
      </c>
    </row>
    <row r="14" spans="1:23">
      <c r="Q14" s="42" t="s">
        <v>85</v>
      </c>
      <c r="R14" s="42" t="s">
        <v>90</v>
      </c>
    </row>
    <row r="15" spans="1:23">
      <c r="Q15" s="42" t="s">
        <v>86</v>
      </c>
      <c r="R15" s="42" t="s">
        <v>78</v>
      </c>
    </row>
    <row r="16" spans="1:23">
      <c r="Q16" s="42" t="s">
        <v>87</v>
      </c>
      <c r="R16" s="42" t="s">
        <v>91</v>
      </c>
    </row>
    <row r="17" spans="17:18">
      <c r="Q17" s="42" t="s">
        <v>88</v>
      </c>
      <c r="R17" s="42" t="s">
        <v>92</v>
      </c>
    </row>
  </sheetData>
  <phoneticPr fontId="0" type="noConversion"/>
  <dataValidations count="1">
    <dataValidation type="list" allowBlank="1" showInputMessage="1" showErrorMessage="1" sqref="N3:N412">
      <formula1>$Q$12:$Q$17</formula1>
    </dataValidation>
  </dataValidations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4"/>
  <sheetViews>
    <sheetView zoomScale="70" zoomScaleNormal="70" workbookViewId="0">
      <selection activeCell="J20" sqref="J20"/>
    </sheetView>
  </sheetViews>
  <sheetFormatPr defaultRowHeight="12.75"/>
  <cols>
    <col min="1" max="1" width="2.125" style="42" bestFit="1" customWidth="1"/>
    <col min="2" max="2" width="11.125" style="42" customWidth="1"/>
    <col min="3" max="3" width="9.625" style="42" bestFit="1" customWidth="1"/>
    <col min="4" max="4" width="6.875" style="42" bestFit="1" customWidth="1"/>
    <col min="5" max="9" width="16.625" style="42" customWidth="1"/>
    <col min="10" max="11" width="16.125" style="42" bestFit="1" customWidth="1"/>
    <col min="12" max="13" width="9" style="42"/>
    <col min="14" max="14" width="9.75" style="42" bestFit="1" customWidth="1"/>
    <col min="15" max="16" width="9" style="42"/>
    <col min="17" max="17" width="12.875" style="42" bestFit="1" customWidth="1"/>
    <col min="18" max="16384" width="9" style="42"/>
  </cols>
  <sheetData>
    <row r="1" spans="1:19">
      <c r="A1" s="42">
        <f>SUM(A3:A1048576)</f>
        <v>0</v>
      </c>
      <c r="R1" s="42">
        <f>SUM(R3:R1048576)</f>
        <v>0</v>
      </c>
      <c r="S1" s="42">
        <f>SUM(S3:S1048576)</f>
        <v>0</v>
      </c>
    </row>
    <row r="2" spans="1:19" ht="39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5" t="s">
        <v>118</v>
      </c>
      <c r="J2" s="45" t="s">
        <v>45</v>
      </c>
      <c r="K2" s="45" t="s">
        <v>46</v>
      </c>
      <c r="L2" s="47" t="s">
        <v>32</v>
      </c>
      <c r="M2" s="47" t="s">
        <v>33</v>
      </c>
      <c r="N2" s="47" t="s">
        <v>34</v>
      </c>
      <c r="O2" s="47" t="s">
        <v>52</v>
      </c>
      <c r="P2" s="46" t="s">
        <v>49</v>
      </c>
      <c r="Q2" s="46" t="s">
        <v>0</v>
      </c>
      <c r="R2" s="46" t="s">
        <v>50</v>
      </c>
      <c r="S2" s="46" t="s">
        <v>51</v>
      </c>
    </row>
    <row r="3" spans="1:19" ht="13.5" thickTop="1">
      <c r="A3" s="42">
        <f>IF(B3="",0,1)</f>
        <v>0</v>
      </c>
      <c r="E3" s="48"/>
      <c r="F3" s="48"/>
      <c r="J3" s="48"/>
      <c r="K3" s="48"/>
      <c r="P3" s="42">
        <f>(F3-E3)*24*60</f>
        <v>0</v>
      </c>
      <c r="Q3" s="43">
        <f>IF(I3="",0,(K3-J3)*24*60)</f>
        <v>0</v>
      </c>
      <c r="R3" s="42">
        <f>(P3*G3)-(Q3*G3)</f>
        <v>0</v>
      </c>
      <c r="S3" s="42">
        <f>IF(H3="Y",0,G3)</f>
        <v>0</v>
      </c>
    </row>
    <row r="4" spans="1:19">
      <c r="A4" s="42">
        <f>IF(B4=B3,0,1)</f>
        <v>0</v>
      </c>
      <c r="E4" s="48"/>
      <c r="F4" s="48"/>
      <c r="J4" s="48"/>
      <c r="K4" s="48"/>
      <c r="P4" s="42">
        <f>(F4-E4)*24*60</f>
        <v>0</v>
      </c>
      <c r="Q4" s="43">
        <f>IF(I4="",0,(K4-J4)*24*60)</f>
        <v>0</v>
      </c>
      <c r="R4" s="42">
        <f>(P4*G4)-(Q4*G4)</f>
        <v>0</v>
      </c>
      <c r="S4" s="42">
        <f>IF(H4="Y",0,G4)</f>
        <v>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H10"/>
  <sheetViews>
    <sheetView zoomScale="70" zoomScaleNormal="70" workbookViewId="0">
      <selection activeCell="R8" sqref="R8"/>
    </sheetView>
  </sheetViews>
  <sheetFormatPr defaultRowHeight="12.75"/>
  <cols>
    <col min="1" max="1" width="9" style="42"/>
    <col min="2" max="2" width="9.625" style="42" customWidth="1"/>
    <col min="3" max="3" width="9.625" style="42" bestFit="1" customWidth="1"/>
    <col min="4" max="4" width="6.875" style="42" bestFit="1" customWidth="1"/>
    <col min="5" max="8" width="16.625" style="42" customWidth="1"/>
    <col min="9" max="10" width="11.625" style="42" customWidth="1"/>
    <col min="11" max="13" width="9" style="42"/>
    <col min="14" max="14" width="10.5" style="42" bestFit="1" customWidth="1"/>
    <col min="15" max="18" width="9" style="42"/>
    <col min="19" max="20" width="4.75" style="42" bestFit="1" customWidth="1"/>
    <col min="21" max="16384" width="9" style="42"/>
  </cols>
  <sheetData>
    <row r="1" spans="1:34">
      <c r="A1" s="42">
        <f>SUM(A3:A1048576)</f>
        <v>0</v>
      </c>
      <c r="L1" s="42">
        <f>SUM(L3:L1048576)</f>
        <v>0</v>
      </c>
      <c r="M1" s="42">
        <f>SUM(M3:M1048576)</f>
        <v>0</v>
      </c>
      <c r="O1" s="42">
        <f>SUM(O3:O1048576)</f>
        <v>0</v>
      </c>
      <c r="R1" s="43">
        <f ca="1">SUM(R3:R8)</f>
        <v>0</v>
      </c>
      <c r="S1" s="44">
        <f ca="1">SUM(S3:S8)</f>
        <v>0</v>
      </c>
      <c r="T1" s="44">
        <f ca="1">SUM(T3:T8)</f>
        <v>0</v>
      </c>
    </row>
    <row r="2" spans="1:34" ht="39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5" t="s">
        <v>47</v>
      </c>
      <c r="J2" s="45" t="s">
        <v>48</v>
      </c>
      <c r="K2" s="46" t="s">
        <v>49</v>
      </c>
      <c r="L2" s="46" t="s">
        <v>50</v>
      </c>
      <c r="M2" s="46" t="s">
        <v>51</v>
      </c>
      <c r="N2" s="47" t="s">
        <v>35</v>
      </c>
      <c r="R2" s="45" t="s">
        <v>95</v>
      </c>
      <c r="S2" s="45" t="s">
        <v>93</v>
      </c>
      <c r="T2" s="45" t="s">
        <v>94</v>
      </c>
      <c r="V2" s="42" t="s">
        <v>35</v>
      </c>
    </row>
    <row r="3" spans="1:34" ht="13.5" thickTop="1">
      <c r="A3" s="42">
        <f>IF(B3="",0,1)</f>
        <v>0</v>
      </c>
      <c r="E3" s="48"/>
      <c r="F3" s="48"/>
      <c r="I3" s="48"/>
      <c r="J3" s="48"/>
      <c r="K3" s="42">
        <f>(F3-E3)*24*60</f>
        <v>0</v>
      </c>
      <c r="L3" s="42">
        <f>(K3*G3)</f>
        <v>0</v>
      </c>
      <c r="M3" s="42">
        <f>IF(H3="Y",0,G3)</f>
        <v>0</v>
      </c>
      <c r="O3" s="42">
        <f>IF(A3=1,1,0)</f>
        <v>0</v>
      </c>
      <c r="Q3" s="42" t="s">
        <v>83</v>
      </c>
      <c r="R3" s="43">
        <f t="shared" ref="R3:R8" ca="1" si="0">SUMIF($N$3:$O$1048576,$Q3,$O$3:$O$1048576)</f>
        <v>0</v>
      </c>
      <c r="S3" s="43">
        <f t="shared" ref="S3:S8" ca="1" si="1">IF(R3=0,0,SUMIF($N$3:$O$1048576,$Q3,$M$3:$M$1048576))</f>
        <v>0</v>
      </c>
      <c r="T3" s="43">
        <f t="shared" ref="T3:T8" ca="1" si="2">IF(R3=0,0,SUMIF($N$3:$O$1048576,$Q3,$L$3:$L$1048576))</f>
        <v>0</v>
      </c>
      <c r="V3" s="42" t="s">
        <v>83</v>
      </c>
      <c r="W3" s="42" t="s">
        <v>89</v>
      </c>
      <c r="AF3" s="43"/>
      <c r="AG3" s="43"/>
      <c r="AH3" s="43"/>
    </row>
    <row r="4" spans="1:34">
      <c r="A4" s="42">
        <f>IF(B4=B3,0,1)</f>
        <v>0</v>
      </c>
      <c r="E4" s="48"/>
      <c r="F4" s="48"/>
      <c r="K4" s="42">
        <f>(F4-E4)*24*60</f>
        <v>0</v>
      </c>
      <c r="L4" s="42">
        <f>(K4*G4)</f>
        <v>0</v>
      </c>
      <c r="M4" s="42">
        <f>IF(H4="Y",0,G4)</f>
        <v>0</v>
      </c>
      <c r="O4" s="42">
        <f>IF(A4=1,1,0)</f>
        <v>0</v>
      </c>
      <c r="Q4" s="42" t="s">
        <v>84</v>
      </c>
      <c r="R4" s="43">
        <f t="shared" ca="1" si="0"/>
        <v>0</v>
      </c>
      <c r="S4" s="43">
        <f t="shared" ca="1" si="1"/>
        <v>0</v>
      </c>
      <c r="T4" s="43">
        <f t="shared" ca="1" si="2"/>
        <v>0</v>
      </c>
      <c r="V4" s="42" t="s">
        <v>84</v>
      </c>
      <c r="W4" s="42" t="s">
        <v>76</v>
      </c>
      <c r="AF4" s="43"/>
      <c r="AG4" s="43"/>
      <c r="AH4" s="43"/>
    </row>
    <row r="5" spans="1:34">
      <c r="E5" s="48"/>
      <c r="F5" s="48"/>
      <c r="Q5" s="42" t="s">
        <v>85</v>
      </c>
      <c r="R5" s="43">
        <f t="shared" ca="1" si="0"/>
        <v>0</v>
      </c>
      <c r="S5" s="43">
        <f t="shared" ca="1" si="1"/>
        <v>0</v>
      </c>
      <c r="T5" s="43">
        <f t="shared" ca="1" si="2"/>
        <v>0</v>
      </c>
      <c r="V5" s="42" t="s">
        <v>85</v>
      </c>
      <c r="W5" s="42" t="s">
        <v>90</v>
      </c>
      <c r="AF5" s="43"/>
      <c r="AG5" s="43"/>
      <c r="AH5" s="43"/>
    </row>
    <row r="6" spans="1:34">
      <c r="E6" s="48"/>
      <c r="F6" s="48"/>
      <c r="Q6" s="42" t="s">
        <v>86</v>
      </c>
      <c r="R6" s="43">
        <f t="shared" ca="1" si="0"/>
        <v>0</v>
      </c>
      <c r="S6" s="43">
        <f t="shared" ca="1" si="1"/>
        <v>0</v>
      </c>
      <c r="T6" s="43">
        <f t="shared" ca="1" si="2"/>
        <v>0</v>
      </c>
      <c r="V6" s="42" t="s">
        <v>86</v>
      </c>
      <c r="W6" s="42" t="s">
        <v>78</v>
      </c>
    </row>
    <row r="7" spans="1:34">
      <c r="E7" s="48"/>
      <c r="F7" s="48"/>
      <c r="Q7" s="42" t="s">
        <v>87</v>
      </c>
      <c r="R7" s="43">
        <f t="shared" ca="1" si="0"/>
        <v>0</v>
      </c>
      <c r="S7" s="43">
        <f t="shared" ca="1" si="1"/>
        <v>0</v>
      </c>
      <c r="T7" s="43">
        <f t="shared" ca="1" si="2"/>
        <v>0</v>
      </c>
      <c r="V7" s="42" t="s">
        <v>87</v>
      </c>
      <c r="W7" s="42" t="s">
        <v>91</v>
      </c>
    </row>
    <row r="8" spans="1:34">
      <c r="E8" s="48"/>
      <c r="F8" s="48"/>
      <c r="Q8" s="42" t="s">
        <v>88</v>
      </c>
      <c r="R8" s="43">
        <f t="shared" ca="1" si="0"/>
        <v>0</v>
      </c>
      <c r="S8" s="43">
        <f t="shared" ca="1" si="1"/>
        <v>0</v>
      </c>
      <c r="T8" s="43">
        <f t="shared" ca="1" si="2"/>
        <v>0</v>
      </c>
      <c r="V8" s="42" t="s">
        <v>88</v>
      </c>
      <c r="W8" s="42" t="s">
        <v>92</v>
      </c>
    </row>
    <row r="9" spans="1:34">
      <c r="E9" s="48"/>
      <c r="F9" s="48"/>
    </row>
    <row r="10" spans="1:34">
      <c r="E10" s="48"/>
      <c r="F10" s="48"/>
    </row>
  </sheetData>
  <phoneticPr fontId="0" type="noConversion"/>
  <dataValidations count="1">
    <dataValidation type="list" allowBlank="1" showInputMessage="1" showErrorMessage="1" sqref="N3:N1664">
      <formula1>$V$3:$V$8</formula1>
    </dataValidation>
  </dataValidations>
  <pageMargins left="0.75" right="0.75" top="1" bottom="1" header="0.5" footer="0.5"/>
  <headerFooter alignWithMargins="0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10"/>
  <sheetViews>
    <sheetView zoomScale="70" zoomScaleNormal="70" workbookViewId="0">
      <selection activeCell="R8" sqref="R8"/>
    </sheetView>
  </sheetViews>
  <sheetFormatPr defaultRowHeight="12.75"/>
  <cols>
    <col min="1" max="1" width="9" style="42"/>
    <col min="2" max="2" width="9.25" style="42" bestFit="1" customWidth="1"/>
    <col min="3" max="3" width="9.625" style="42" bestFit="1" customWidth="1"/>
    <col min="4" max="4" width="6.875" style="42" bestFit="1" customWidth="1"/>
    <col min="5" max="6" width="16.625" style="42" customWidth="1"/>
    <col min="7" max="7" width="13.125" style="42" bestFit="1" customWidth="1"/>
    <col min="8" max="8" width="16.625" style="42" customWidth="1"/>
    <col min="9" max="10" width="11.625" style="42" customWidth="1"/>
    <col min="11" max="11" width="9.75" style="42" bestFit="1" customWidth="1"/>
    <col min="12" max="13" width="9" style="42"/>
    <col min="14" max="14" width="10.5" style="42" bestFit="1" customWidth="1"/>
    <col min="15" max="18" width="9" style="42"/>
    <col min="19" max="20" width="4.75" style="42" bestFit="1" customWidth="1"/>
    <col min="21" max="16384" width="9" style="42"/>
  </cols>
  <sheetData>
    <row r="1" spans="1:33">
      <c r="A1" s="42">
        <f>SUM(A3:A1048576)</f>
        <v>0</v>
      </c>
      <c r="L1" s="42">
        <f>SUM(L3:L1048576)</f>
        <v>0</v>
      </c>
      <c r="M1" s="42">
        <f>SUM(M3:M1048576)</f>
        <v>0</v>
      </c>
      <c r="O1" s="42">
        <f>SUM(O3:O1048576)</f>
        <v>0</v>
      </c>
      <c r="R1" s="43">
        <f ca="1">SUM(R3:R8)</f>
        <v>0</v>
      </c>
      <c r="S1" s="44">
        <f ca="1">SUM(S3:S8)</f>
        <v>0</v>
      </c>
      <c r="T1" s="44">
        <f ca="1">SUM(T3:T8)</f>
        <v>0</v>
      </c>
    </row>
    <row r="2" spans="1:33" ht="35.25" customHeight="1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5" t="s">
        <v>47</v>
      </c>
      <c r="J2" s="45" t="s">
        <v>48</v>
      </c>
      <c r="K2" s="46" t="s">
        <v>49</v>
      </c>
      <c r="L2" s="46" t="s">
        <v>50</v>
      </c>
      <c r="M2" s="46" t="s">
        <v>51</v>
      </c>
      <c r="N2" s="47" t="s">
        <v>35</v>
      </c>
      <c r="R2" s="45" t="s">
        <v>95</v>
      </c>
      <c r="S2" s="45" t="s">
        <v>93</v>
      </c>
      <c r="T2" s="45" t="s">
        <v>94</v>
      </c>
      <c r="V2" s="42" t="s">
        <v>35</v>
      </c>
    </row>
    <row r="3" spans="1:33" ht="13.5" thickTop="1">
      <c r="A3" s="42">
        <f>IF(B3="",0,1)</f>
        <v>0</v>
      </c>
      <c r="E3" s="48"/>
      <c r="F3" s="48"/>
      <c r="I3" s="48"/>
      <c r="J3" s="48"/>
      <c r="K3" s="42">
        <f>(F3-E3)*24*60</f>
        <v>0</v>
      </c>
      <c r="L3" s="42">
        <f>(K3*G3)</f>
        <v>0</v>
      </c>
      <c r="M3" s="42">
        <f>IF(H3="Y",0,G3)</f>
        <v>0</v>
      </c>
      <c r="O3" s="42">
        <f>IF(A3=1,1,0)</f>
        <v>0</v>
      </c>
      <c r="Q3" s="42" t="s">
        <v>83</v>
      </c>
      <c r="R3" s="43">
        <f t="shared" ref="R3:R8" ca="1" si="0">SUMIF($N$3:$O$1048576,$Q3,$O$3:$O$1048576)</f>
        <v>0</v>
      </c>
      <c r="S3" s="43">
        <f t="shared" ref="S3:S8" ca="1" si="1">IF(R3=0,0,SUMIF($N$3:$O$1048576,$Q3,$M$3:$M$1048576))</f>
        <v>0</v>
      </c>
      <c r="T3" s="43">
        <f t="shared" ref="T3:T8" ca="1" si="2">IF(R3=0,0,SUMIF($N$3:$O$1048576,$Q3,$L$3:$L$1048576))</f>
        <v>0</v>
      </c>
      <c r="U3" s="43"/>
      <c r="V3" s="42" t="s">
        <v>83</v>
      </c>
      <c r="W3" s="42" t="s">
        <v>89</v>
      </c>
      <c r="AF3" s="43"/>
      <c r="AG3" s="43"/>
    </row>
    <row r="4" spans="1:33">
      <c r="A4" s="42">
        <f>IF(B4=B3,0,1)</f>
        <v>0</v>
      </c>
      <c r="E4" s="48"/>
      <c r="F4" s="48"/>
      <c r="K4" s="42">
        <f>(F4-E4)*24*60</f>
        <v>0</v>
      </c>
      <c r="L4" s="42">
        <f>(K4*G4)</f>
        <v>0</v>
      </c>
      <c r="M4" s="42">
        <f>IF(H4="Y",0,G4)</f>
        <v>0</v>
      </c>
      <c r="O4" s="42">
        <f>IF(A4=1,1,0)</f>
        <v>0</v>
      </c>
      <c r="Q4" s="42" t="s">
        <v>84</v>
      </c>
      <c r="R4" s="43">
        <f t="shared" ca="1" si="0"/>
        <v>0</v>
      </c>
      <c r="S4" s="43">
        <f t="shared" ca="1" si="1"/>
        <v>0</v>
      </c>
      <c r="T4" s="43">
        <f t="shared" ca="1" si="2"/>
        <v>0</v>
      </c>
      <c r="U4" s="43"/>
      <c r="V4" s="42" t="s">
        <v>84</v>
      </c>
      <c r="W4" s="42" t="s">
        <v>76</v>
      </c>
      <c r="AF4" s="43"/>
      <c r="AG4" s="43"/>
    </row>
    <row r="5" spans="1:33">
      <c r="E5" s="48"/>
      <c r="F5" s="48"/>
      <c r="Q5" s="42" t="s">
        <v>85</v>
      </c>
      <c r="R5" s="43">
        <f t="shared" ca="1" si="0"/>
        <v>0</v>
      </c>
      <c r="S5" s="43">
        <f t="shared" ca="1" si="1"/>
        <v>0</v>
      </c>
      <c r="T5" s="43">
        <f t="shared" ca="1" si="2"/>
        <v>0</v>
      </c>
      <c r="U5" s="43"/>
      <c r="V5" s="42" t="s">
        <v>85</v>
      </c>
      <c r="W5" s="42" t="s">
        <v>90</v>
      </c>
      <c r="AF5" s="43"/>
      <c r="AG5" s="43"/>
    </row>
    <row r="6" spans="1:33">
      <c r="E6" s="48"/>
      <c r="F6" s="48"/>
      <c r="Q6" s="42" t="s">
        <v>86</v>
      </c>
      <c r="R6" s="43">
        <f t="shared" ca="1" si="0"/>
        <v>0</v>
      </c>
      <c r="S6" s="43">
        <f t="shared" ca="1" si="1"/>
        <v>0</v>
      </c>
      <c r="T6" s="43">
        <f t="shared" ca="1" si="2"/>
        <v>0</v>
      </c>
      <c r="V6" s="42" t="s">
        <v>86</v>
      </c>
      <c r="W6" s="42" t="s">
        <v>78</v>
      </c>
    </row>
    <row r="7" spans="1:33">
      <c r="E7" s="48"/>
      <c r="F7" s="48"/>
      <c r="Q7" s="42" t="s">
        <v>87</v>
      </c>
      <c r="R7" s="43">
        <f t="shared" ca="1" si="0"/>
        <v>0</v>
      </c>
      <c r="S7" s="43">
        <f t="shared" ca="1" si="1"/>
        <v>0</v>
      </c>
      <c r="T7" s="43">
        <f t="shared" ca="1" si="2"/>
        <v>0</v>
      </c>
      <c r="V7" s="42" t="s">
        <v>87</v>
      </c>
      <c r="W7" s="42" t="s">
        <v>91</v>
      </c>
    </row>
    <row r="8" spans="1:33">
      <c r="E8" s="48"/>
      <c r="F8" s="48"/>
      <c r="Q8" s="42" t="s">
        <v>88</v>
      </c>
      <c r="R8" s="43">
        <f t="shared" ca="1" si="0"/>
        <v>0</v>
      </c>
      <c r="S8" s="43">
        <f t="shared" ca="1" si="1"/>
        <v>0</v>
      </c>
      <c r="T8" s="43">
        <f t="shared" ca="1" si="2"/>
        <v>0</v>
      </c>
      <c r="V8" s="42" t="s">
        <v>88</v>
      </c>
      <c r="W8" s="42" t="s">
        <v>92</v>
      </c>
    </row>
    <row r="9" spans="1:33">
      <c r="E9" s="48"/>
      <c r="F9" s="48"/>
    </row>
    <row r="10" spans="1:33">
      <c r="E10" s="48"/>
      <c r="F10" s="48"/>
    </row>
  </sheetData>
  <phoneticPr fontId="0" type="noConversion"/>
  <dataValidations count="1">
    <dataValidation type="list" allowBlank="1" showInputMessage="1" showErrorMessage="1" sqref="N3:N65536">
      <formula1>$V$3:$V$8</formula1>
    </dataValidation>
  </dataValidations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8"/>
  <sheetViews>
    <sheetView topLeftCell="G1" zoomScale="70" zoomScaleNormal="70" workbookViewId="0">
      <selection activeCell="J20" sqref="J20"/>
    </sheetView>
  </sheetViews>
  <sheetFormatPr defaultRowHeight="12.75"/>
  <cols>
    <col min="1" max="1" width="2.125" style="42" bestFit="1" customWidth="1"/>
    <col min="2" max="2" width="8.75" style="42" customWidth="1"/>
    <col min="3" max="3" width="9.625" style="42" bestFit="1" customWidth="1"/>
    <col min="4" max="4" width="6.875" style="42" bestFit="1" customWidth="1"/>
    <col min="5" max="9" width="16.625" style="42" customWidth="1"/>
    <col min="10" max="10" width="15.5" style="42" bestFit="1" customWidth="1"/>
    <col min="11" max="11" width="12.125" style="42" bestFit="1" customWidth="1"/>
    <col min="12" max="13" width="9" style="42"/>
    <col min="14" max="14" width="9.75" style="42" bestFit="1" customWidth="1"/>
    <col min="15" max="15" width="9" style="42"/>
    <col min="16" max="16" width="18" style="42" customWidth="1"/>
    <col min="17" max="18" width="16.25" style="42" bestFit="1" customWidth="1"/>
    <col min="19" max="21" width="18.25" style="42" customWidth="1"/>
    <col min="22" max="23" width="9" style="42"/>
    <col min="24" max="25" width="19.875" style="42" customWidth="1"/>
    <col min="26" max="16384" width="9" style="42"/>
  </cols>
  <sheetData>
    <row r="1" spans="1:27">
      <c r="A1" s="42">
        <f>SUM(A3:A1048576)</f>
        <v>0</v>
      </c>
      <c r="P1" s="42">
        <f t="shared" ref="P1:U1" si="0">SUM(P3:P1048576)</f>
        <v>0</v>
      </c>
      <c r="Q1" s="42">
        <f t="shared" si="0"/>
        <v>0</v>
      </c>
      <c r="R1" s="42">
        <f t="shared" si="0"/>
        <v>0</v>
      </c>
      <c r="S1" s="42">
        <f t="shared" si="0"/>
        <v>0</v>
      </c>
      <c r="T1" s="42">
        <f t="shared" si="0"/>
        <v>0</v>
      </c>
      <c r="U1" s="42">
        <f t="shared" si="0"/>
        <v>0</v>
      </c>
      <c r="X1" s="42">
        <f>SUM(X3:X1048576)</f>
        <v>0</v>
      </c>
      <c r="Y1" s="42">
        <f>SUM(Y3:Y1048576)</f>
        <v>0</v>
      </c>
      <c r="Z1" s="42">
        <f>SUM(Z3:Z1048576)</f>
        <v>0</v>
      </c>
      <c r="AA1" s="42">
        <f>SUM(AA3:AA1048576)</f>
        <v>0</v>
      </c>
    </row>
    <row r="2" spans="1:27" ht="51.75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5" t="s">
        <v>118</v>
      </c>
      <c r="J2" s="45" t="s">
        <v>45</v>
      </c>
      <c r="K2" s="45" t="s">
        <v>46</v>
      </c>
      <c r="L2" s="47" t="s">
        <v>32</v>
      </c>
      <c r="M2" s="47" t="s">
        <v>33</v>
      </c>
      <c r="N2" s="47" t="s">
        <v>34</v>
      </c>
      <c r="O2" s="47" t="s">
        <v>52</v>
      </c>
      <c r="P2" s="46" t="s">
        <v>62</v>
      </c>
      <c r="Q2" s="46" t="s">
        <v>63</v>
      </c>
      <c r="R2" s="46" t="s">
        <v>64</v>
      </c>
      <c r="S2" s="46" t="s">
        <v>65</v>
      </c>
      <c r="T2" s="46" t="s">
        <v>66</v>
      </c>
      <c r="U2" s="46" t="s">
        <v>67</v>
      </c>
      <c r="V2" s="46" t="s">
        <v>49</v>
      </c>
      <c r="W2" s="46" t="s">
        <v>0</v>
      </c>
      <c r="X2" s="46" t="s">
        <v>54</v>
      </c>
      <c r="Y2" s="46" t="s">
        <v>55</v>
      </c>
      <c r="Z2" s="46" t="s">
        <v>50</v>
      </c>
      <c r="AA2" s="46" t="s">
        <v>51</v>
      </c>
    </row>
    <row r="3" spans="1:27" ht="13.5" thickTop="1">
      <c r="A3" s="42">
        <f>IF(B3="",0,1)</f>
        <v>0</v>
      </c>
      <c r="E3" s="48"/>
      <c r="F3" s="48"/>
      <c r="J3" s="48"/>
      <c r="K3" s="48"/>
      <c r="P3" s="42">
        <f>IF(O3=1,IF(V3&gt;=1440,G3,0),0)</f>
        <v>0</v>
      </c>
      <c r="Q3" s="42">
        <f>IF(O3=2,IF(V3&gt;=2880,G3,0),0)</f>
        <v>0</v>
      </c>
      <c r="R3" s="42">
        <f>IF(O3=3,IF(V3&gt;=2880,G3,0),0)</f>
        <v>0</v>
      </c>
      <c r="S3" s="42">
        <f>IF(O3=1,IF(V3-W3&gt;=1440,G3,0),0)</f>
        <v>0</v>
      </c>
      <c r="T3" s="42">
        <f>IF(O3=2,IF(V3-W3&gt;=2880,G3,0),0)</f>
        <v>0</v>
      </c>
      <c r="U3" s="42">
        <f>IF(O3=3,IF(V3-W3&gt;=2880,G3,0),0)</f>
        <v>0</v>
      </c>
      <c r="V3" s="42">
        <f>(F3-E3)*24*60</f>
        <v>0</v>
      </c>
      <c r="W3" s="42">
        <f>IF(I3="",0,(K3-J3)*24*60)</f>
        <v>0</v>
      </c>
      <c r="X3" s="42">
        <f>IF(O3="",IF(V3&gt;=1080,G3,0),0)</f>
        <v>0</v>
      </c>
      <c r="Y3" s="42">
        <f>IF(O3="",IF(V3-W3&gt;=1080,G3,0),0)</f>
        <v>0</v>
      </c>
      <c r="Z3" s="42">
        <f>(V3*G3)-(W3*G3)</f>
        <v>0</v>
      </c>
      <c r="AA3" s="42">
        <f>IF(H3="Y",0,G3)</f>
        <v>0</v>
      </c>
    </row>
    <row r="4" spans="1:27">
      <c r="A4" s="42">
        <f>IF(B4=B3,0,1)</f>
        <v>0</v>
      </c>
      <c r="E4" s="48"/>
      <c r="F4" s="48"/>
      <c r="J4" s="48"/>
      <c r="K4" s="48"/>
      <c r="P4" s="42">
        <f>IF(O4=1,IF(V4&gt;=1440,G4,0),0)</f>
        <v>0</v>
      </c>
      <c r="Q4" s="42">
        <f>IF(O4=2,IF(V4&gt;=2880,G4,0),0)</f>
        <v>0</v>
      </c>
      <c r="R4" s="42">
        <f>IF(O4=3,IF(V4&gt;=2880,G4,0),0)</f>
        <v>0</v>
      </c>
      <c r="S4" s="42">
        <f>IF(O4=1,IF(V4-W4&gt;=1440,G4,0),0)</f>
        <v>0</v>
      </c>
      <c r="T4" s="42">
        <f>IF(O4=2,IF(V4-W4&gt;=2880,G4,0),0)</f>
        <v>0</v>
      </c>
      <c r="U4" s="42">
        <f>IF(O4=3,IF(V4-W4&gt;=2880,G4,0),0)</f>
        <v>0</v>
      </c>
      <c r="V4" s="42">
        <f>(F4-E4)*24*60</f>
        <v>0</v>
      </c>
      <c r="W4" s="42">
        <f>IF(I4="",0,(K4-J4)*24*60)</f>
        <v>0</v>
      </c>
      <c r="X4" s="42">
        <f>IF(O4="",IF(V4&gt;=1080,G4,0),0)</f>
        <v>0</v>
      </c>
      <c r="Y4" s="42">
        <f>IF(O4="",IF(V4-W4&gt;=1080,G4,0),0)</f>
        <v>0</v>
      </c>
      <c r="Z4" s="42">
        <f>(V4*G4)-(W4*G4)</f>
        <v>0</v>
      </c>
      <c r="AA4" s="42">
        <f>IF(H4="Y",0,G4)</f>
        <v>0</v>
      </c>
    </row>
    <row r="5" spans="1:27">
      <c r="E5" s="48"/>
      <c r="F5" s="48"/>
    </row>
    <row r="6" spans="1:27">
      <c r="E6" s="48"/>
      <c r="F6" s="48"/>
    </row>
    <row r="7" spans="1:27">
      <c r="E7" s="48"/>
      <c r="F7" s="48"/>
    </row>
    <row r="8" spans="1:27">
      <c r="E8" s="48"/>
      <c r="F8" s="48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8"/>
  <sheetViews>
    <sheetView topLeftCell="I1" zoomScale="70" zoomScaleNormal="70" workbookViewId="0">
      <selection activeCell="W3" sqref="W3"/>
    </sheetView>
  </sheetViews>
  <sheetFormatPr defaultRowHeight="12.75"/>
  <cols>
    <col min="1" max="1" width="2.125" style="42" bestFit="1" customWidth="1"/>
    <col min="2" max="2" width="8.875" style="42" bestFit="1" customWidth="1"/>
    <col min="3" max="3" width="9.625" style="42" bestFit="1" customWidth="1"/>
    <col min="4" max="4" width="6.875" style="42" bestFit="1" customWidth="1"/>
    <col min="5" max="6" width="16.625" style="42" customWidth="1"/>
    <col min="7" max="9" width="8.625" style="42" customWidth="1"/>
    <col min="10" max="10" width="11.75" style="42" bestFit="1" customWidth="1"/>
    <col min="11" max="11" width="15.875" style="42" bestFit="1" customWidth="1"/>
    <col min="12" max="15" width="9" style="42"/>
    <col min="16" max="16" width="16.75" style="42" customWidth="1"/>
    <col min="17" max="17" width="16.25" style="42" customWidth="1"/>
    <col min="18" max="18" width="17.125" style="42" customWidth="1"/>
    <col min="19" max="19" width="17.625" style="42" customWidth="1"/>
    <col min="20" max="20" width="18.125" style="42" customWidth="1"/>
    <col min="21" max="21" width="18.5" style="42" customWidth="1"/>
    <col min="22" max="23" width="9" style="42"/>
    <col min="24" max="24" width="18.125" style="42" customWidth="1"/>
    <col min="25" max="25" width="18" style="42" customWidth="1"/>
    <col min="26" max="16384" width="9" style="42"/>
  </cols>
  <sheetData>
    <row r="1" spans="1:27">
      <c r="A1" s="42">
        <f>SUM(A3:A1048576)</f>
        <v>0</v>
      </c>
      <c r="P1" s="42">
        <f t="shared" ref="P1:U1" si="0">SUM(P3:P1048576)</f>
        <v>0</v>
      </c>
      <c r="Q1" s="42">
        <f t="shared" si="0"/>
        <v>0</v>
      </c>
      <c r="R1" s="42">
        <f t="shared" si="0"/>
        <v>0</v>
      </c>
      <c r="S1" s="42">
        <f t="shared" si="0"/>
        <v>0</v>
      </c>
      <c r="T1" s="42">
        <f t="shared" si="0"/>
        <v>0</v>
      </c>
      <c r="U1" s="42">
        <f t="shared" si="0"/>
        <v>0</v>
      </c>
      <c r="X1" s="42">
        <f>SUM(X3:X1048576)</f>
        <v>0</v>
      </c>
      <c r="Y1" s="42">
        <f>SUM(Y3:Y1048576)</f>
        <v>0</v>
      </c>
      <c r="Z1" s="42">
        <f>SUM(Z3:Z1048576)</f>
        <v>0</v>
      </c>
      <c r="AA1" s="42">
        <f>SUM(AA3:AA1048576)</f>
        <v>0</v>
      </c>
    </row>
    <row r="2" spans="1:27" ht="51.75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5" t="s">
        <v>118</v>
      </c>
      <c r="J2" s="45" t="s">
        <v>45</v>
      </c>
      <c r="K2" s="45" t="s">
        <v>46</v>
      </c>
      <c r="L2" s="47" t="s">
        <v>32</v>
      </c>
      <c r="M2" s="47" t="s">
        <v>33</v>
      </c>
      <c r="N2" s="47" t="s">
        <v>34</v>
      </c>
      <c r="O2" s="47" t="s">
        <v>52</v>
      </c>
      <c r="P2" s="46" t="s">
        <v>62</v>
      </c>
      <c r="Q2" s="46" t="s">
        <v>63</v>
      </c>
      <c r="R2" s="46" t="s">
        <v>64</v>
      </c>
      <c r="S2" s="46" t="s">
        <v>65</v>
      </c>
      <c r="T2" s="46" t="s">
        <v>66</v>
      </c>
      <c r="U2" s="46" t="s">
        <v>67</v>
      </c>
      <c r="V2" s="46" t="s">
        <v>49</v>
      </c>
      <c r="W2" s="46" t="s">
        <v>0</v>
      </c>
      <c r="X2" s="46" t="s">
        <v>54</v>
      </c>
      <c r="Y2" s="46" t="s">
        <v>55</v>
      </c>
      <c r="Z2" s="46" t="s">
        <v>50</v>
      </c>
      <c r="AA2" s="46" t="s">
        <v>51</v>
      </c>
    </row>
    <row r="3" spans="1:27" ht="13.5" thickTop="1">
      <c r="A3" s="42">
        <f>IF(B3="",0,1)</f>
        <v>0</v>
      </c>
      <c r="E3" s="48"/>
      <c r="F3" s="48"/>
      <c r="J3" s="48"/>
      <c r="K3" s="48"/>
      <c r="P3" s="42">
        <f>IF(O3=1,IF(V3&gt;=1440,G3,0),0)</f>
        <v>0</v>
      </c>
      <c r="Q3" s="42">
        <f>IF(O3=2,IF(V3&gt;=2880,G3,0),0)</f>
        <v>0</v>
      </c>
      <c r="R3" s="42">
        <f>IF(O3=3,IF(V3&gt;=2880,G3,0),0)</f>
        <v>0</v>
      </c>
      <c r="S3" s="42">
        <f>IF(O3=1,IF(V3-W3&gt;=1440,G3,0),0)</f>
        <v>0</v>
      </c>
      <c r="T3" s="42">
        <f>IF(O3=2,IF(V3-W3&gt;=2880,G3,0),0)</f>
        <v>0</v>
      </c>
      <c r="U3" s="42">
        <f>IF(O3=3,IF(V3-W3&gt;=2880,G3,0),0)</f>
        <v>0</v>
      </c>
      <c r="V3" s="42">
        <f>(F3-E3)*24*60</f>
        <v>0</v>
      </c>
      <c r="W3" s="42">
        <f>IF(I3="",0,(K3-J3)*24*60)</f>
        <v>0</v>
      </c>
      <c r="X3" s="42">
        <f>IF(O3="",IF(V3&gt;=1080,G3,0),0)</f>
        <v>0</v>
      </c>
      <c r="Y3" s="42">
        <f>IF(O3="",IF(V3-W3&gt;=1080,G3,0),0)</f>
        <v>0</v>
      </c>
      <c r="Z3" s="42">
        <f>(V3*G3)-(W3*G3)</f>
        <v>0</v>
      </c>
      <c r="AA3" s="42">
        <f>IF(H3="Y",0,G3)</f>
        <v>0</v>
      </c>
    </row>
    <row r="4" spans="1:27">
      <c r="A4" s="42">
        <f>IF(B4=B3,0,1)</f>
        <v>0</v>
      </c>
      <c r="E4" s="48"/>
      <c r="F4" s="48"/>
      <c r="J4" s="48"/>
      <c r="K4" s="48"/>
      <c r="P4" s="42">
        <f>IF(O4=1,IF(V4&gt;=1440,G4,0),0)</f>
        <v>0</v>
      </c>
      <c r="Q4" s="42">
        <f>IF(O4=2,IF(V4&gt;=2880,G4,0),0)</f>
        <v>0</v>
      </c>
      <c r="R4" s="42">
        <f>IF(O4=3,IF(V4&gt;=2880,G4,0),0)</f>
        <v>0</v>
      </c>
      <c r="S4" s="42">
        <f>IF(O4=1,IF(V4-W4&gt;=1440,G4,0),0)</f>
        <v>0</v>
      </c>
      <c r="T4" s="42">
        <f>IF(O4=2,IF(V4-W4&gt;=2880,G4,0),0)</f>
        <v>0</v>
      </c>
      <c r="U4" s="42">
        <f>IF(O4=3,IF(V4-W4&gt;=2880,G4,0),0)</f>
        <v>0</v>
      </c>
      <c r="V4" s="42">
        <f>(F4-E4)*24*60</f>
        <v>0</v>
      </c>
      <c r="W4" s="42">
        <f>IF(I4="",0,(K4-J4)*24*60)</f>
        <v>0</v>
      </c>
      <c r="X4" s="42">
        <f>IF(O4="",IF(V4&gt;=1080,G4,0),0)</f>
        <v>0</v>
      </c>
      <c r="Y4" s="42">
        <f>IF(O4="",IF(V4-W4&gt;=1080,G4,0),0)</f>
        <v>0</v>
      </c>
      <c r="Z4" s="42">
        <f>(V4*G4)-(W4*G4)</f>
        <v>0</v>
      </c>
      <c r="AA4" s="42">
        <f>IF(H4="Y",0,G4)</f>
        <v>0</v>
      </c>
    </row>
    <row r="5" spans="1:27">
      <c r="E5" s="48"/>
      <c r="F5" s="48"/>
    </row>
    <row r="6" spans="1:27">
      <c r="E6" s="48"/>
      <c r="F6" s="48"/>
    </row>
    <row r="7" spans="1:27">
      <c r="E7" s="48"/>
      <c r="F7" s="48"/>
    </row>
    <row r="8" spans="1:27">
      <c r="E8" s="48"/>
      <c r="F8" s="48"/>
    </row>
  </sheetData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"/>
  <sheetViews>
    <sheetView zoomScale="70" zoomScaleNormal="70" workbookViewId="0">
      <selection activeCell="J20" sqref="J20"/>
    </sheetView>
  </sheetViews>
  <sheetFormatPr defaultRowHeight="12.75"/>
  <cols>
    <col min="1" max="1" width="2.125" style="42" bestFit="1" customWidth="1"/>
    <col min="2" max="2" width="8.875" style="42" bestFit="1" customWidth="1"/>
    <col min="3" max="3" width="9.625" style="42" bestFit="1" customWidth="1"/>
    <col min="4" max="4" width="6.875" style="42" bestFit="1" customWidth="1"/>
    <col min="5" max="8" width="16.625" style="42" customWidth="1"/>
    <col min="9" max="9" width="16.125" style="42" bestFit="1" customWidth="1"/>
    <col min="10" max="10" width="16.125" style="42" customWidth="1"/>
    <col min="11" max="11" width="15.5" style="42" bestFit="1" customWidth="1"/>
    <col min="12" max="12" width="15.875" style="42" bestFit="1" customWidth="1"/>
    <col min="13" max="16" width="9" style="42"/>
    <col min="17" max="18" width="16.75" style="42" customWidth="1"/>
    <col min="19" max="22" width="18.875" style="42" customWidth="1"/>
    <col min="23" max="24" width="9" style="42"/>
    <col min="25" max="26" width="18.875" style="42" customWidth="1"/>
    <col min="27" max="16384" width="9" style="42"/>
  </cols>
  <sheetData>
    <row r="1" spans="1:28">
      <c r="A1" s="42">
        <f>SUM(A3:A4417)</f>
        <v>0</v>
      </c>
      <c r="Q1" s="42">
        <f t="shared" ref="Q1:V1" si="0">SUM(Q3:Q4417)</f>
        <v>0</v>
      </c>
      <c r="R1" s="42">
        <f t="shared" si="0"/>
        <v>0</v>
      </c>
      <c r="S1" s="42">
        <f t="shared" si="0"/>
        <v>0</v>
      </c>
      <c r="T1" s="42">
        <f t="shared" si="0"/>
        <v>0</v>
      </c>
      <c r="U1" s="42">
        <f t="shared" si="0"/>
        <v>0</v>
      </c>
      <c r="V1" s="42">
        <f t="shared" si="0"/>
        <v>0</v>
      </c>
      <c r="Y1" s="42">
        <f>SUM(Y3:Y4417)</f>
        <v>0</v>
      </c>
      <c r="Z1" s="42">
        <f>SUM(Z3:Z4417)</f>
        <v>0</v>
      </c>
      <c r="AA1" s="42">
        <f>SUM(AA3:AA4417)</f>
        <v>0</v>
      </c>
      <c r="AB1" s="42">
        <f>SUM(AB3:AB4417)</f>
        <v>0</v>
      </c>
    </row>
    <row r="2" spans="1:28" ht="51.75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9" t="s">
        <v>44</v>
      </c>
      <c r="J2" s="45" t="s">
        <v>118</v>
      </c>
      <c r="K2" s="45" t="s">
        <v>45</v>
      </c>
      <c r="L2" s="45" t="s">
        <v>46</v>
      </c>
      <c r="M2" s="47" t="s">
        <v>32</v>
      </c>
      <c r="N2" s="47" t="s">
        <v>33</v>
      </c>
      <c r="O2" s="47" t="s">
        <v>34</v>
      </c>
      <c r="P2" s="50" t="s">
        <v>52</v>
      </c>
      <c r="Q2" s="46" t="s">
        <v>62</v>
      </c>
      <c r="R2" s="46" t="s">
        <v>63</v>
      </c>
      <c r="S2" s="46" t="s">
        <v>64</v>
      </c>
      <c r="T2" s="46" t="s">
        <v>65</v>
      </c>
      <c r="U2" s="46" t="s">
        <v>66</v>
      </c>
      <c r="V2" s="46" t="s">
        <v>67</v>
      </c>
      <c r="W2" s="46" t="s">
        <v>49</v>
      </c>
      <c r="X2" s="46" t="s">
        <v>0</v>
      </c>
      <c r="Y2" s="46" t="s">
        <v>54</v>
      </c>
      <c r="Z2" s="46" t="s">
        <v>55</v>
      </c>
      <c r="AA2" s="46" t="s">
        <v>50</v>
      </c>
      <c r="AB2" s="46" t="s">
        <v>51</v>
      </c>
    </row>
    <row r="3" spans="1:28" ht="13.5" thickTop="1">
      <c r="A3" s="42">
        <f>IF(B3="",0,1)</f>
        <v>0</v>
      </c>
      <c r="E3" s="48"/>
      <c r="F3" s="48"/>
      <c r="K3" s="48"/>
      <c r="L3" s="48"/>
      <c r="Q3" s="42">
        <f>IF(P3=1,IF(W3&gt;=1440,G3,0),0)</f>
        <v>0</v>
      </c>
      <c r="R3" s="42">
        <f>IF(P3=2,IF(W3&gt;=2880,G3,0),0)</f>
        <v>0</v>
      </c>
      <c r="S3" s="42">
        <f>IF(P3=3,IF(W3&gt;=2880,G3,0),0)</f>
        <v>0</v>
      </c>
      <c r="T3" s="42">
        <f>IF(P3=1,IF(W3-X3&gt;=1440,G3,0),0)</f>
        <v>0</v>
      </c>
      <c r="U3" s="42">
        <f>IF(P3=2,IF(W3-X3&gt;=2880,G3,0),0)</f>
        <v>0</v>
      </c>
      <c r="V3" s="42">
        <f>IF(P3=3,IF(W3-X3&gt;=2880,G3,0),0)</f>
        <v>0</v>
      </c>
      <c r="W3" s="42">
        <f>(F3-E3)*24*60</f>
        <v>0</v>
      </c>
      <c r="X3" s="42">
        <f>IF(J3="",0,(L3-K3)*24*60)</f>
        <v>0</v>
      </c>
      <c r="Y3" s="42">
        <f>IF(P3="",IF(W3&gt;=1080,G3,0),0)</f>
        <v>0</v>
      </c>
      <c r="Z3" s="42">
        <f>IF(P3="",IF(W3-X3&gt;=1080,G3,0),0)</f>
        <v>0</v>
      </c>
      <c r="AA3" s="42">
        <f>(W3*G3)-(X3*G3)</f>
        <v>0</v>
      </c>
      <c r="AB3" s="42">
        <f>IF(H3="Y",0,G3)</f>
        <v>0</v>
      </c>
    </row>
    <row r="4" spans="1:28">
      <c r="A4" s="42">
        <f>IF(B4=B3,0,1)</f>
        <v>0</v>
      </c>
      <c r="E4" s="48"/>
      <c r="F4" s="48"/>
      <c r="I4" s="48"/>
      <c r="J4" s="48"/>
      <c r="K4" s="48"/>
      <c r="Q4" s="42">
        <f>IF(P4=1,IF(W4&gt;=1440,G4,0),0)</f>
        <v>0</v>
      </c>
      <c r="R4" s="42">
        <f>IF(P4=2,IF(W4&gt;=2880,G4,0),0)</f>
        <v>0</v>
      </c>
      <c r="S4" s="42">
        <f>IF(P4=3,IF(W4&gt;=2880,G4,0),0)</f>
        <v>0</v>
      </c>
      <c r="T4" s="42">
        <f>IF(P4=1,IF(W4-X4&gt;=1440,G4,0),0)</f>
        <v>0</v>
      </c>
      <c r="U4" s="42">
        <f>IF(P4=2,IF(W4-X4&gt;=2880,G4,0),0)</f>
        <v>0</v>
      </c>
      <c r="V4" s="42">
        <f>IF(P4=3,IF(W4-X4&gt;=2880,G4,0),0)</f>
        <v>0</v>
      </c>
      <c r="W4" s="42">
        <f>(F4-E4)*24*60</f>
        <v>0</v>
      </c>
      <c r="X4" s="42">
        <f>IF(J4="",0,(L4-K4)*24*60)</f>
        <v>0</v>
      </c>
      <c r="Y4" s="42">
        <f>IF(P4="",IF(W4&gt;=1080,G4,0),0)</f>
        <v>0</v>
      </c>
      <c r="Z4" s="42">
        <f>IF(P4="",IF(W4-X4&gt;=1080,G4,0),0)</f>
        <v>0</v>
      </c>
      <c r="AA4" s="42">
        <f>(W4*G4)-(X4*G4)</f>
        <v>0</v>
      </c>
      <c r="AB4" s="42">
        <f>IF(H4="Y",0,G4)</f>
        <v>0</v>
      </c>
    </row>
    <row r="5" spans="1:28">
      <c r="E5" s="48"/>
      <c r="F5" s="48"/>
    </row>
    <row r="6" spans="1:28">
      <c r="E6" s="48"/>
      <c r="F6" s="48"/>
    </row>
    <row r="7" spans="1:28">
      <c r="E7" s="48"/>
      <c r="F7" s="48"/>
    </row>
    <row r="8" spans="1:28">
      <c r="E8" s="48"/>
      <c r="F8" s="48"/>
    </row>
  </sheetData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8"/>
  <sheetViews>
    <sheetView topLeftCell="L1" zoomScale="70" zoomScaleNormal="70" workbookViewId="0">
      <selection activeCell="J20" sqref="J20"/>
    </sheetView>
  </sheetViews>
  <sheetFormatPr defaultRowHeight="12.75"/>
  <cols>
    <col min="1" max="1" width="2.125" style="42" bestFit="1" customWidth="1"/>
    <col min="2" max="2" width="9.125" style="42" bestFit="1" customWidth="1"/>
    <col min="3" max="3" width="9.625" style="42" bestFit="1" customWidth="1"/>
    <col min="4" max="4" width="6.875" style="42" bestFit="1" customWidth="1"/>
    <col min="5" max="8" width="16.625" style="42" customWidth="1"/>
    <col min="9" max="9" width="10.625" style="42" bestFit="1" customWidth="1"/>
    <col min="10" max="10" width="10.625" style="42" customWidth="1"/>
    <col min="11" max="11" width="15.25" style="42" bestFit="1" customWidth="1"/>
    <col min="12" max="12" width="15.5" style="42" bestFit="1" customWidth="1"/>
    <col min="13" max="16" width="9" style="42"/>
    <col min="17" max="18" width="16.75" style="42" customWidth="1"/>
    <col min="19" max="22" width="18.875" style="42" customWidth="1"/>
    <col min="23" max="24" width="9" style="42"/>
    <col min="25" max="26" width="18.875" style="42" customWidth="1"/>
    <col min="27" max="16384" width="9" style="42"/>
  </cols>
  <sheetData>
    <row r="1" spans="1:28">
      <c r="A1" s="42">
        <f>SUM(A3:A1048576)</f>
        <v>0</v>
      </c>
      <c r="Q1" s="42">
        <f t="shared" ref="Q1:V1" si="0">SUM(Q3:Q1048576)</f>
        <v>0</v>
      </c>
      <c r="R1" s="42">
        <f t="shared" si="0"/>
        <v>0</v>
      </c>
      <c r="S1" s="42">
        <f t="shared" si="0"/>
        <v>0</v>
      </c>
      <c r="T1" s="42">
        <f t="shared" si="0"/>
        <v>0</v>
      </c>
      <c r="U1" s="42">
        <f t="shared" si="0"/>
        <v>0</v>
      </c>
      <c r="V1" s="42">
        <f t="shared" si="0"/>
        <v>0</v>
      </c>
      <c r="Y1" s="42">
        <f>SUM(Y3:Y1048576)</f>
        <v>0</v>
      </c>
      <c r="Z1" s="42">
        <f>SUM(Z3:Z1048576)</f>
        <v>0</v>
      </c>
      <c r="AA1" s="42">
        <f>SUM(AA3:AA1048576)</f>
        <v>0</v>
      </c>
      <c r="AB1" s="42">
        <f>SUM(AB3:AB1048576)</f>
        <v>0</v>
      </c>
    </row>
    <row r="2" spans="1:28" ht="51.75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9" t="s">
        <v>44</v>
      </c>
      <c r="J2" s="45" t="s">
        <v>118</v>
      </c>
      <c r="K2" s="45" t="s">
        <v>45</v>
      </c>
      <c r="L2" s="45" t="s">
        <v>46</v>
      </c>
      <c r="M2" s="47" t="s">
        <v>32</v>
      </c>
      <c r="N2" s="47" t="s">
        <v>33</v>
      </c>
      <c r="O2" s="47" t="s">
        <v>34</v>
      </c>
      <c r="P2" s="50" t="s">
        <v>52</v>
      </c>
      <c r="Q2" s="46" t="s">
        <v>62</v>
      </c>
      <c r="R2" s="46" t="s">
        <v>63</v>
      </c>
      <c r="S2" s="46" t="s">
        <v>64</v>
      </c>
      <c r="T2" s="46" t="s">
        <v>65</v>
      </c>
      <c r="U2" s="46" t="s">
        <v>66</v>
      </c>
      <c r="V2" s="46" t="s">
        <v>67</v>
      </c>
      <c r="W2" s="46" t="s">
        <v>49</v>
      </c>
      <c r="X2" s="46" t="s">
        <v>0</v>
      </c>
      <c r="Y2" s="46" t="s">
        <v>54</v>
      </c>
      <c r="Z2" s="46" t="s">
        <v>55</v>
      </c>
      <c r="AA2" s="46" t="s">
        <v>50</v>
      </c>
      <c r="AB2" s="46" t="s">
        <v>51</v>
      </c>
    </row>
    <row r="3" spans="1:28" ht="13.5" thickTop="1">
      <c r="A3" s="42">
        <f>IF(B3="",0,1)</f>
        <v>0</v>
      </c>
      <c r="E3" s="48"/>
      <c r="F3" s="48"/>
      <c r="K3" s="48"/>
      <c r="L3" s="48"/>
      <c r="Q3" s="42">
        <f>IF(P3=1,IF(W3&gt;=1440,G3,0),0)</f>
        <v>0</v>
      </c>
      <c r="R3" s="42">
        <f>IF(P3=2,IF(W3&gt;=2880,G3,0),0)</f>
        <v>0</v>
      </c>
      <c r="S3" s="42">
        <f>IF(P3=3,IF(W3&gt;=2880,G3,0),0)</f>
        <v>0</v>
      </c>
      <c r="T3" s="42">
        <f>IF(P3=1,IF(W3-X3&gt;=1440,G3,0),0)</f>
        <v>0</v>
      </c>
      <c r="U3" s="42">
        <f>IF(P3=2,IF(W3-X3&gt;=2880,G3,0),0)</f>
        <v>0</v>
      </c>
      <c r="V3" s="42">
        <f>IF(P3=3,IF(W3-X3&gt;=2880,G3,0),0)</f>
        <v>0</v>
      </c>
      <c r="W3" s="42">
        <f>(F3-E3)*24*60</f>
        <v>0</v>
      </c>
      <c r="X3" s="42">
        <f>IF(J3="",0,(L3-K3)*24*60)</f>
        <v>0</v>
      </c>
      <c r="Y3" s="42">
        <f>IF(P3="",IF(W3&gt;=1080,G3,0),0)</f>
        <v>0</v>
      </c>
      <c r="Z3" s="42">
        <f>IF(P3="",IF(W3-X3&gt;=1080,G3,0),0)</f>
        <v>0</v>
      </c>
      <c r="AA3" s="42">
        <f>(W3*G3)-(X3*G3)</f>
        <v>0</v>
      </c>
      <c r="AB3" s="42">
        <f>IF(H3="Y",0,G3)</f>
        <v>0</v>
      </c>
    </row>
    <row r="4" spans="1:28">
      <c r="A4" s="42">
        <f>IF(B4=B3,0,1)</f>
        <v>0</v>
      </c>
      <c r="E4" s="48"/>
      <c r="F4" s="48"/>
      <c r="I4" s="48"/>
      <c r="J4" s="48"/>
      <c r="K4" s="48"/>
      <c r="Q4" s="42">
        <f>IF(P4=1,IF(W4&gt;=1440,G4,0),0)</f>
        <v>0</v>
      </c>
      <c r="R4" s="42">
        <f>IF(P4=2,IF(W4&gt;=2880,G4,0),0)</f>
        <v>0</v>
      </c>
      <c r="S4" s="42">
        <f>IF(P4=3,IF(W4&gt;=2880,G4,0),0)</f>
        <v>0</v>
      </c>
      <c r="T4" s="42">
        <f>IF(P4=1,IF(W4-X4&gt;=1440,G4,0),0)</f>
        <v>0</v>
      </c>
      <c r="U4" s="42">
        <f>IF(P4=2,IF(W4-X4&gt;=2880,G4,0),0)</f>
        <v>0</v>
      </c>
      <c r="V4" s="42">
        <f>IF(P4=3,IF(W4-X4&gt;=2880,G4,0),0)</f>
        <v>0</v>
      </c>
      <c r="W4" s="42">
        <f>(F4-E4)*24*60</f>
        <v>0</v>
      </c>
      <c r="X4" s="42">
        <f>IF(J4="",0,(L4-K4)*24*60)</f>
        <v>0</v>
      </c>
      <c r="Y4" s="42">
        <f>IF(P4="",IF(W4&gt;=1080,G4,0),0)</f>
        <v>0</v>
      </c>
      <c r="Z4" s="42">
        <f>IF(P4="",IF(W4-X4&gt;=1080,G4,0),0)</f>
        <v>0</v>
      </c>
      <c r="AA4" s="42">
        <f>(W4*G4)-(X4*G4)</f>
        <v>0</v>
      </c>
      <c r="AB4" s="42">
        <f>IF(H4="Y",0,G4)</f>
        <v>0</v>
      </c>
    </row>
    <row r="5" spans="1:28">
      <c r="E5" s="48"/>
      <c r="F5" s="48"/>
    </row>
    <row r="6" spans="1:28">
      <c r="E6" s="48"/>
      <c r="F6" s="48"/>
    </row>
    <row r="7" spans="1:28">
      <c r="E7" s="48"/>
      <c r="F7" s="48"/>
    </row>
    <row r="8" spans="1:28">
      <c r="E8" s="48"/>
      <c r="F8" s="48"/>
    </row>
  </sheetData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8"/>
  <sheetViews>
    <sheetView zoomScale="70" zoomScaleNormal="70" workbookViewId="0">
      <selection activeCell="J20" sqref="J20"/>
    </sheetView>
  </sheetViews>
  <sheetFormatPr defaultRowHeight="12.75"/>
  <cols>
    <col min="1" max="1" width="2.125" style="42" bestFit="1" customWidth="1"/>
    <col min="2" max="2" width="15" style="42" bestFit="1" customWidth="1"/>
    <col min="3" max="3" width="9.625" style="42" bestFit="1" customWidth="1"/>
    <col min="4" max="4" width="6.875" style="42" bestFit="1" customWidth="1"/>
    <col min="5" max="8" width="16.625" style="42" customWidth="1"/>
    <col min="9" max="9" width="10.625" style="42" bestFit="1" customWidth="1"/>
    <col min="10" max="10" width="10.625" style="42" customWidth="1"/>
    <col min="11" max="11" width="15.25" style="42" bestFit="1" customWidth="1"/>
    <col min="12" max="12" width="15.5" style="42" bestFit="1" customWidth="1"/>
    <col min="13" max="16" width="9" style="42"/>
    <col min="17" max="18" width="16.75" style="42" customWidth="1"/>
    <col min="19" max="22" width="18.875" style="42" customWidth="1"/>
    <col min="23" max="24" width="9" style="42"/>
    <col min="25" max="26" width="18.875" style="42" customWidth="1"/>
    <col min="27" max="16384" width="9" style="42"/>
  </cols>
  <sheetData>
    <row r="1" spans="1:28">
      <c r="A1" s="42">
        <f>SUM(A3:A1048576)</f>
        <v>0</v>
      </c>
      <c r="Q1" s="42">
        <f t="shared" ref="Q1:V1" si="0">SUM(Q3:Q1048576)</f>
        <v>0</v>
      </c>
      <c r="R1" s="42">
        <f t="shared" si="0"/>
        <v>0</v>
      </c>
      <c r="S1" s="42">
        <f t="shared" si="0"/>
        <v>0</v>
      </c>
      <c r="T1" s="42">
        <f t="shared" si="0"/>
        <v>0</v>
      </c>
      <c r="U1" s="42">
        <f t="shared" si="0"/>
        <v>0</v>
      </c>
      <c r="V1" s="42">
        <f t="shared" si="0"/>
        <v>0</v>
      </c>
      <c r="Y1" s="42">
        <f>SUM(Y3:Y1048576)</f>
        <v>0</v>
      </c>
      <c r="Z1" s="42">
        <f>SUM(Z3:Z1048576)</f>
        <v>0</v>
      </c>
      <c r="AA1" s="42">
        <f>SUM(AA3:AA1048576)</f>
        <v>0</v>
      </c>
      <c r="AB1" s="42">
        <f>SUM(AB3:AB1048576)</f>
        <v>0</v>
      </c>
    </row>
    <row r="2" spans="1:28" ht="51.75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9" t="s">
        <v>44</v>
      </c>
      <c r="J2" s="45" t="s">
        <v>118</v>
      </c>
      <c r="K2" s="45" t="s">
        <v>45</v>
      </c>
      <c r="L2" s="45" t="s">
        <v>46</v>
      </c>
      <c r="M2" s="47" t="s">
        <v>32</v>
      </c>
      <c r="N2" s="47" t="s">
        <v>33</v>
      </c>
      <c r="O2" s="47" t="s">
        <v>34</v>
      </c>
      <c r="P2" s="50" t="s">
        <v>52</v>
      </c>
      <c r="Q2" s="46" t="s">
        <v>62</v>
      </c>
      <c r="R2" s="46" t="s">
        <v>63</v>
      </c>
      <c r="S2" s="46" t="s">
        <v>64</v>
      </c>
      <c r="T2" s="46" t="s">
        <v>65</v>
      </c>
      <c r="U2" s="46" t="s">
        <v>66</v>
      </c>
      <c r="V2" s="46" t="s">
        <v>67</v>
      </c>
      <c r="W2" s="46" t="s">
        <v>49</v>
      </c>
      <c r="X2" s="46" t="s">
        <v>0</v>
      </c>
      <c r="Y2" s="46" t="s">
        <v>54</v>
      </c>
      <c r="Z2" s="46" t="s">
        <v>55</v>
      </c>
      <c r="AA2" s="46" t="s">
        <v>50</v>
      </c>
      <c r="AB2" s="46" t="s">
        <v>51</v>
      </c>
    </row>
    <row r="3" spans="1:28" ht="13.5" thickTop="1">
      <c r="A3" s="42">
        <f>IF(B3="",0,1)</f>
        <v>0</v>
      </c>
      <c r="E3" s="48"/>
      <c r="F3" s="48"/>
      <c r="K3" s="48"/>
      <c r="L3" s="48"/>
      <c r="Q3" s="42">
        <f>IF(P3=1,IF(W3&gt;=1440,G3,0),0)</f>
        <v>0</v>
      </c>
      <c r="R3" s="42">
        <f>IF(P3=2,IF(W3&gt;=2880,G3,0),0)</f>
        <v>0</v>
      </c>
      <c r="S3" s="42">
        <f>IF(P3=3,IF(W3&gt;=2880,G3,0),0)</f>
        <v>0</v>
      </c>
      <c r="T3" s="42">
        <f>IF(P3=1,IF(W3-X3&gt;=1440,G3,0),0)</f>
        <v>0</v>
      </c>
      <c r="U3" s="42">
        <f>IF(P3=2,IF(W3-X3&gt;=2880,G3,0),0)</f>
        <v>0</v>
      </c>
      <c r="V3" s="42">
        <f>IF(P3=3,IF(W3-X3&gt;=2880,G3,0),0)</f>
        <v>0</v>
      </c>
      <c r="W3" s="42">
        <f>(F3-E3)*24*60</f>
        <v>0</v>
      </c>
      <c r="X3" s="42">
        <f>IF(J3="",0,(L3-K3)*24*60)</f>
        <v>0</v>
      </c>
      <c r="Y3" s="42">
        <f>IF(P3="",IF(W3&gt;=1080,G3,0),0)</f>
        <v>0</v>
      </c>
      <c r="Z3" s="42">
        <f>IF(P3="",IF(W3-X3&gt;=1080,G3,0),0)</f>
        <v>0</v>
      </c>
      <c r="AA3" s="42">
        <f>(W3*G3)-(X3*G3)</f>
        <v>0</v>
      </c>
      <c r="AB3" s="42">
        <f>IF(H3="Y",0,G3)</f>
        <v>0</v>
      </c>
    </row>
    <row r="4" spans="1:28">
      <c r="A4" s="42">
        <f>IF(B4=B3,0,1)</f>
        <v>0</v>
      </c>
      <c r="E4" s="48"/>
      <c r="F4" s="48"/>
      <c r="I4" s="48"/>
      <c r="J4" s="48"/>
      <c r="K4" s="48"/>
      <c r="Q4" s="42">
        <f>IF(P4=1,IF(W4&gt;=1440,G4,0),0)</f>
        <v>0</v>
      </c>
      <c r="R4" s="42">
        <f>IF(P4=2,IF(W4&gt;=2880,G4,0),0)</f>
        <v>0</v>
      </c>
      <c r="S4" s="42">
        <f>IF(P4=3,IF(W4&gt;=2880,G4,0),0)</f>
        <v>0</v>
      </c>
      <c r="T4" s="42">
        <f>IF(P4=1,IF(W4-X4&gt;=1440,G4,0),0)</f>
        <v>0</v>
      </c>
      <c r="U4" s="42">
        <f>IF(P4=2,IF(W4-X4&gt;=2880,G4,0),0)</f>
        <v>0</v>
      </c>
      <c r="V4" s="42">
        <f>IF(P4=3,IF(W4-X4&gt;=2880,G4,0),0)</f>
        <v>0</v>
      </c>
      <c r="W4" s="42">
        <f>(F4-E4)*24*60</f>
        <v>0</v>
      </c>
      <c r="X4" s="42">
        <f>IF(J4="",0,(L4-K4)*24*60)</f>
        <v>0</v>
      </c>
      <c r="Y4" s="42">
        <f>IF(P4="",IF(W4&gt;=1080,G4,0),0)</f>
        <v>0</v>
      </c>
      <c r="Z4" s="42">
        <f>IF(P4="",IF(W4-X4&gt;=1080,G4,0),0)</f>
        <v>0</v>
      </c>
      <c r="AA4" s="42">
        <f>(W4*G4)-(X4*G4)</f>
        <v>0</v>
      </c>
      <c r="AB4" s="42">
        <f>IF(H4="Y",0,G4)</f>
        <v>0</v>
      </c>
    </row>
    <row r="5" spans="1:28">
      <c r="E5" s="48"/>
      <c r="F5" s="48"/>
    </row>
    <row r="6" spans="1:28">
      <c r="E6" s="48"/>
      <c r="F6" s="48"/>
    </row>
    <row r="7" spans="1:28">
      <c r="E7" s="48"/>
      <c r="F7" s="48"/>
    </row>
    <row r="8" spans="1:28">
      <c r="E8" s="48"/>
      <c r="F8" s="48"/>
    </row>
  </sheetData>
  <pageMargins left="0.75" right="0.75" top="1" bottom="1" header="0.5" footer="0.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"/>
  <sheetViews>
    <sheetView zoomScale="70" zoomScaleNormal="70" workbookViewId="0">
      <selection activeCell="J20" sqref="J20"/>
    </sheetView>
  </sheetViews>
  <sheetFormatPr defaultRowHeight="12.75"/>
  <cols>
    <col min="1" max="1" width="2.125" style="42" bestFit="1" customWidth="1"/>
    <col min="2" max="2" width="15" style="42" bestFit="1" customWidth="1"/>
    <col min="3" max="3" width="9.625" style="42" bestFit="1" customWidth="1"/>
    <col min="4" max="4" width="6.875" style="42" bestFit="1" customWidth="1"/>
    <col min="5" max="8" width="16.625" style="42" customWidth="1"/>
    <col min="9" max="9" width="10.625" style="42" bestFit="1" customWidth="1"/>
    <col min="10" max="10" width="10.625" style="42" customWidth="1"/>
    <col min="11" max="11" width="15.25" style="42" bestFit="1" customWidth="1"/>
    <col min="12" max="12" width="15.5" style="42" bestFit="1" customWidth="1"/>
    <col min="13" max="16" width="9" style="42"/>
    <col min="17" max="18" width="16.75" style="42" customWidth="1"/>
    <col min="19" max="22" width="18.875" style="42" customWidth="1"/>
    <col min="23" max="24" width="9" style="42"/>
    <col min="25" max="26" width="18.875" style="42" customWidth="1"/>
    <col min="27" max="16384" width="9" style="42"/>
  </cols>
  <sheetData>
    <row r="1" spans="1:28">
      <c r="A1" s="42">
        <f>SUM(A3:A1048576)</f>
        <v>0</v>
      </c>
      <c r="Q1" s="42">
        <f t="shared" ref="Q1:V1" si="0">SUM(Q3:Q1048576)</f>
        <v>0</v>
      </c>
      <c r="R1" s="42">
        <f t="shared" si="0"/>
        <v>0</v>
      </c>
      <c r="S1" s="42">
        <f t="shared" si="0"/>
        <v>0</v>
      </c>
      <c r="T1" s="42">
        <f t="shared" si="0"/>
        <v>0</v>
      </c>
      <c r="U1" s="42">
        <f t="shared" si="0"/>
        <v>0</v>
      </c>
      <c r="V1" s="42">
        <f t="shared" si="0"/>
        <v>0</v>
      </c>
      <c r="Y1" s="42">
        <f>SUM(Y3:Y1048576)</f>
        <v>0</v>
      </c>
      <c r="Z1" s="42">
        <f>SUM(Z3:Z1048576)</f>
        <v>0</v>
      </c>
      <c r="AA1" s="42">
        <f>SUM(AA3:AA1048576)</f>
        <v>0</v>
      </c>
      <c r="AB1" s="42">
        <f>SUM(AB3:AB1048576)</f>
        <v>0</v>
      </c>
    </row>
    <row r="2" spans="1:28" ht="51.75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9" t="s">
        <v>44</v>
      </c>
      <c r="J2" s="45" t="s">
        <v>118</v>
      </c>
      <c r="K2" s="45" t="s">
        <v>45</v>
      </c>
      <c r="L2" s="45" t="s">
        <v>46</v>
      </c>
      <c r="M2" s="47" t="s">
        <v>32</v>
      </c>
      <c r="N2" s="47" t="s">
        <v>33</v>
      </c>
      <c r="O2" s="47" t="s">
        <v>34</v>
      </c>
      <c r="P2" s="50" t="s">
        <v>52</v>
      </c>
      <c r="Q2" s="46" t="s">
        <v>62</v>
      </c>
      <c r="R2" s="46" t="s">
        <v>63</v>
      </c>
      <c r="S2" s="46" t="s">
        <v>64</v>
      </c>
      <c r="T2" s="46" t="s">
        <v>65</v>
      </c>
      <c r="U2" s="46" t="s">
        <v>66</v>
      </c>
      <c r="V2" s="46" t="s">
        <v>67</v>
      </c>
      <c r="W2" s="46" t="s">
        <v>49</v>
      </c>
      <c r="X2" s="46" t="s">
        <v>0</v>
      </c>
      <c r="Y2" s="46" t="s">
        <v>54</v>
      </c>
      <c r="Z2" s="46" t="s">
        <v>55</v>
      </c>
      <c r="AA2" s="46" t="s">
        <v>50</v>
      </c>
      <c r="AB2" s="46" t="s">
        <v>51</v>
      </c>
    </row>
    <row r="3" spans="1:28" ht="13.5" thickTop="1">
      <c r="A3" s="42">
        <f>IF(B3="",0,1)</f>
        <v>0</v>
      </c>
      <c r="E3" s="48"/>
      <c r="F3" s="48"/>
      <c r="K3" s="48"/>
      <c r="L3" s="48"/>
      <c r="Q3" s="42">
        <f>IF(P3=1,IF(W3&gt;=1440,G3,0),0)</f>
        <v>0</v>
      </c>
      <c r="R3" s="42">
        <f>IF(P3=2,IF(W3&gt;=2880,G3,0),0)</f>
        <v>0</v>
      </c>
      <c r="S3" s="42">
        <f>IF(P3=3,IF(W3&gt;=2880,G3,0),0)</f>
        <v>0</v>
      </c>
      <c r="T3" s="42">
        <f>IF(P3=1,IF(W3-X3&gt;=1440,G3,0),0)</f>
        <v>0</v>
      </c>
      <c r="U3" s="42">
        <f>IF(P3=2,IF(W3-X3&gt;=2880,G3,0),0)</f>
        <v>0</v>
      </c>
      <c r="V3" s="42">
        <f>IF(P3=3,IF(W3-X3&gt;=2880,G3,0),0)</f>
        <v>0</v>
      </c>
      <c r="W3" s="42">
        <f>(F3-E3)*24*60</f>
        <v>0</v>
      </c>
      <c r="X3" s="42">
        <f>IF(J3="",0,(L3-K3)*24*60)</f>
        <v>0</v>
      </c>
      <c r="Y3" s="42">
        <f>IF(P3="",IF(W3&gt;=1080,G3,0),0)</f>
        <v>0</v>
      </c>
      <c r="Z3" s="42">
        <f>IF(P3="",IF(W3-X3&gt;=1080,G3,0),0)</f>
        <v>0</v>
      </c>
      <c r="AA3" s="42">
        <f>(W3*G3)-(X3*G3)</f>
        <v>0</v>
      </c>
      <c r="AB3" s="42">
        <f>IF(H3="Y",0,G3)</f>
        <v>0</v>
      </c>
    </row>
    <row r="4" spans="1:28">
      <c r="A4" s="42">
        <f>IF(B4=B3,0,1)</f>
        <v>0</v>
      </c>
      <c r="E4" s="48"/>
      <c r="F4" s="48"/>
      <c r="I4" s="48"/>
      <c r="J4" s="48"/>
      <c r="K4" s="48"/>
      <c r="Q4" s="42">
        <f>IF(P4=1,IF(W4&gt;=1440,G4,0),0)</f>
        <v>0</v>
      </c>
      <c r="R4" s="42">
        <f>IF(P4=2,IF(W4&gt;=2880,G4,0),0)</f>
        <v>0</v>
      </c>
      <c r="S4" s="42">
        <f>IF(P4=3,IF(W4&gt;=2880,G4,0),0)</f>
        <v>0</v>
      </c>
      <c r="T4" s="42">
        <f>IF(P4=1,IF(W4-X4&gt;=1440,G4,0),0)</f>
        <v>0</v>
      </c>
      <c r="U4" s="42">
        <f>IF(P4=2,IF(W4-X4&gt;=2880,G4,0),0)</f>
        <v>0</v>
      </c>
      <c r="V4" s="42">
        <f>IF(P4=3,IF(W4-X4&gt;=2880,G4,0),0)</f>
        <v>0</v>
      </c>
      <c r="W4" s="42">
        <f>(F4-E4)*24*60</f>
        <v>0</v>
      </c>
      <c r="X4" s="42">
        <f>IF(J4="",0,(L4-K4)*24*60)</f>
        <v>0</v>
      </c>
      <c r="Y4" s="42">
        <f>IF(P4="",IF(W4&gt;=1080,G4,0),0)</f>
        <v>0</v>
      </c>
      <c r="Z4" s="42">
        <f>IF(P4="",IF(W4-X4&gt;=1080,G4,0),0)</f>
        <v>0</v>
      </c>
      <c r="AA4" s="42">
        <f>(W4*G4)-(X4*G4)</f>
        <v>0</v>
      </c>
      <c r="AB4" s="42">
        <f>IF(H4="Y",0,G4)</f>
        <v>0</v>
      </c>
    </row>
    <row r="5" spans="1:28">
      <c r="E5" s="48"/>
      <c r="F5" s="48"/>
    </row>
    <row r="6" spans="1:28">
      <c r="E6" s="48"/>
      <c r="F6" s="48"/>
    </row>
    <row r="7" spans="1:28">
      <c r="E7" s="48"/>
      <c r="F7" s="48"/>
    </row>
    <row r="8" spans="1:28">
      <c r="E8" s="48"/>
      <c r="F8" s="48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"/>
  <sheetViews>
    <sheetView zoomScale="70" zoomScaleNormal="70" workbookViewId="0">
      <selection activeCell="J20" sqref="J20"/>
    </sheetView>
  </sheetViews>
  <sheetFormatPr defaultRowHeight="12.75"/>
  <cols>
    <col min="1" max="1" width="2.125" style="42" bestFit="1" customWidth="1"/>
    <col min="2" max="2" width="9.125" style="42" bestFit="1" customWidth="1"/>
    <col min="3" max="3" width="9.625" style="42" bestFit="1" customWidth="1"/>
    <col min="4" max="4" width="6.875" style="42" bestFit="1" customWidth="1"/>
    <col min="5" max="8" width="16.625" style="42" customWidth="1"/>
    <col min="9" max="9" width="10.625" style="42" bestFit="1" customWidth="1"/>
    <col min="10" max="10" width="10.625" style="42" customWidth="1"/>
    <col min="11" max="11" width="15.25" style="42" bestFit="1" customWidth="1"/>
    <col min="12" max="12" width="15.5" style="42" bestFit="1" customWidth="1"/>
    <col min="13" max="16" width="9" style="42"/>
    <col min="17" max="18" width="16.75" style="42" customWidth="1"/>
    <col min="19" max="22" width="18.875" style="42" customWidth="1"/>
    <col min="23" max="24" width="9" style="42"/>
    <col min="25" max="26" width="18.875" style="42" customWidth="1"/>
    <col min="27" max="16384" width="9" style="42"/>
  </cols>
  <sheetData>
    <row r="1" spans="1:28">
      <c r="A1" s="42">
        <f>SUM(A3:A1048576)</f>
        <v>0</v>
      </c>
      <c r="Q1" s="42">
        <f t="shared" ref="Q1:V1" si="0">SUM(Q3:Q1048576)</f>
        <v>0</v>
      </c>
      <c r="R1" s="42">
        <f t="shared" si="0"/>
        <v>0</v>
      </c>
      <c r="S1" s="42">
        <f t="shared" si="0"/>
        <v>0</v>
      </c>
      <c r="T1" s="42">
        <f t="shared" si="0"/>
        <v>0</v>
      </c>
      <c r="U1" s="42">
        <f t="shared" si="0"/>
        <v>0</v>
      </c>
      <c r="V1" s="42">
        <f t="shared" si="0"/>
        <v>0</v>
      </c>
      <c r="Y1" s="42">
        <f>SUM(Y3:Y1048576)</f>
        <v>0</v>
      </c>
      <c r="Z1" s="42">
        <f>SUM(Z3:Z1048576)</f>
        <v>0</v>
      </c>
      <c r="AA1" s="42">
        <f>SUM(AA3:AA1048576)</f>
        <v>0</v>
      </c>
      <c r="AB1" s="42">
        <f>SUM(AB3:AB1048576)</f>
        <v>0</v>
      </c>
    </row>
    <row r="2" spans="1:28" ht="51.75" thickBot="1">
      <c r="B2" s="45" t="s">
        <v>36</v>
      </c>
      <c r="C2" s="45" t="s">
        <v>41</v>
      </c>
      <c r="D2" s="45" t="s">
        <v>37</v>
      </c>
      <c r="E2" s="45" t="s">
        <v>42</v>
      </c>
      <c r="F2" s="45" t="s">
        <v>43</v>
      </c>
      <c r="G2" s="45" t="s">
        <v>39</v>
      </c>
      <c r="H2" s="45" t="s">
        <v>40</v>
      </c>
      <c r="I2" s="49" t="s">
        <v>44</v>
      </c>
      <c r="J2" s="45" t="s">
        <v>118</v>
      </c>
      <c r="K2" s="45" t="s">
        <v>45</v>
      </c>
      <c r="L2" s="45" t="s">
        <v>46</v>
      </c>
      <c r="M2" s="47" t="s">
        <v>32</v>
      </c>
      <c r="N2" s="47" t="s">
        <v>33</v>
      </c>
      <c r="O2" s="47" t="s">
        <v>34</v>
      </c>
      <c r="P2" s="50" t="s">
        <v>52</v>
      </c>
      <c r="Q2" s="46" t="s">
        <v>62</v>
      </c>
      <c r="R2" s="46" t="s">
        <v>63</v>
      </c>
      <c r="S2" s="46" t="s">
        <v>64</v>
      </c>
      <c r="T2" s="46" t="s">
        <v>65</v>
      </c>
      <c r="U2" s="46" t="s">
        <v>66</v>
      </c>
      <c r="V2" s="46" t="s">
        <v>67</v>
      </c>
      <c r="W2" s="46" t="s">
        <v>49</v>
      </c>
      <c r="X2" s="46" t="s">
        <v>0</v>
      </c>
      <c r="Y2" s="46" t="s">
        <v>54</v>
      </c>
      <c r="Z2" s="46" t="s">
        <v>55</v>
      </c>
      <c r="AA2" s="46" t="s">
        <v>50</v>
      </c>
      <c r="AB2" s="46" t="s">
        <v>51</v>
      </c>
    </row>
    <row r="3" spans="1:28" ht="13.5" thickTop="1">
      <c r="A3" s="42">
        <f>IF(B3="",0,1)</f>
        <v>0</v>
      </c>
      <c r="E3" s="48"/>
      <c r="F3" s="48"/>
      <c r="K3" s="48"/>
      <c r="L3" s="48"/>
      <c r="Q3" s="42">
        <f>IF(P3=1,IF(W3&gt;=1440,G3,0),0)</f>
        <v>0</v>
      </c>
      <c r="R3" s="42">
        <f>IF(P3=2,IF(W3&gt;=2880,G3,0),0)</f>
        <v>0</v>
      </c>
      <c r="S3" s="42">
        <f>IF(P3=3,IF(W3&gt;=2880,G3,0),0)</f>
        <v>0</v>
      </c>
      <c r="T3" s="42">
        <f>IF(P3=1,IF(W3-X3&gt;=1440,G3,0),0)</f>
        <v>0</v>
      </c>
      <c r="U3" s="42">
        <f>IF(P3=2,IF(W3-X3&gt;=2880,G3,0),0)</f>
        <v>0</v>
      </c>
      <c r="V3" s="42">
        <f>IF(P3=3,IF(W3-X3&gt;=2880,G3,0),0)</f>
        <v>0</v>
      </c>
      <c r="W3" s="42">
        <f>(F3-E3)*24*60</f>
        <v>0</v>
      </c>
      <c r="X3" s="42">
        <f>IF(J3="",0,(L3-K3)*24*60)</f>
        <v>0</v>
      </c>
      <c r="Y3" s="42">
        <f>IF(P3="",IF(W3&gt;=1080,G3,0),0)</f>
        <v>0</v>
      </c>
      <c r="Z3" s="42">
        <f>IF(P3="",IF(W3-X3&gt;=1080,G3,0),0)</f>
        <v>0</v>
      </c>
      <c r="AA3" s="42">
        <f>(W3*G3)-(X3*G3)</f>
        <v>0</v>
      </c>
      <c r="AB3" s="42">
        <f>IF(H3="Y",0,G3)</f>
        <v>0</v>
      </c>
    </row>
    <row r="4" spans="1:28">
      <c r="A4" s="42">
        <f>IF(B4=B3,0,1)</f>
        <v>0</v>
      </c>
      <c r="E4" s="48"/>
      <c r="F4" s="48"/>
      <c r="I4" s="48"/>
      <c r="J4" s="48"/>
      <c r="K4" s="48"/>
      <c r="Q4" s="42">
        <f>IF(P4=1,IF(W4&gt;=1440,G4,0),0)</f>
        <v>0</v>
      </c>
      <c r="R4" s="42">
        <f>IF(P4=2,IF(W4&gt;=2880,G4,0),0)</f>
        <v>0</v>
      </c>
      <c r="S4" s="42">
        <f>IF(P4=3,IF(W4&gt;=2880,G4,0),0)</f>
        <v>0</v>
      </c>
      <c r="T4" s="42">
        <f>IF(P4=1,IF(W4-X4&gt;=1440,G4,0),0)</f>
        <v>0</v>
      </c>
      <c r="U4" s="42">
        <f>IF(P4=2,IF(W4-X4&gt;=2880,G4,0),0)</f>
        <v>0</v>
      </c>
      <c r="V4" s="42">
        <f>IF(P4=3,IF(W4-X4&gt;=2880,G4,0),0)</f>
        <v>0</v>
      </c>
      <c r="W4" s="42">
        <f>(F4-E4)*24*60</f>
        <v>0</v>
      </c>
      <c r="X4" s="42">
        <f>IF(J4="",0,(L4-K4)*24*60)</f>
        <v>0</v>
      </c>
      <c r="Y4" s="42">
        <f>IF(P4="",IF(W4&gt;=1080,G4,0),0)</f>
        <v>0</v>
      </c>
      <c r="Z4" s="42">
        <f>IF(P4="",IF(W4-X4&gt;=1080,G4,0),0)</f>
        <v>0</v>
      </c>
      <c r="AA4" s="42">
        <f>(W4*G4)-(X4*G4)</f>
        <v>0</v>
      </c>
      <c r="AB4" s="42">
        <f>IF(H4="Y",0,G4)</f>
        <v>0</v>
      </c>
    </row>
    <row r="5" spans="1:28">
      <c r="E5" s="48"/>
      <c r="F5" s="48"/>
    </row>
    <row r="6" spans="1:28">
      <c r="E6" s="48"/>
      <c r="F6" s="48"/>
    </row>
    <row r="7" spans="1:28">
      <c r="E7" s="48"/>
      <c r="F7" s="48"/>
    </row>
    <row r="8" spans="1:28">
      <c r="E8" s="48"/>
      <c r="F8" s="48"/>
    </row>
  </sheetData>
  <pageMargins left="0.75" right="0.75" top="1" bottom="1" header="0.5" footer="0.5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ther" ma:contentTypeID="0x0101001B29A5457858BB40B9775B98A0F7A8170008568BB86168FA459DE97FE121B2551D" ma:contentTypeVersion="22" ma:contentTypeDescription="Any item containing internal Ofgem or external information" ma:contentTypeScope="" ma:versionID="9c046e71aba5f806693b1e1083a30b14">
  <xsd:schema xmlns:xsd="http://www.w3.org/2001/XMLSchema" xmlns:p="http://schemas.microsoft.com/office/2006/metadata/properties" xmlns:ns2="2cd398cc-5242-4f22-a36e-b22b9499e21b" targetNamespace="http://schemas.microsoft.com/office/2006/metadata/properties" ma:root="true" ma:fieldsID="98c1c71aa7fc4ace8668b4d901cd150e" ns2:_="">
    <xsd:import namespace="2cd398cc-5242-4f22-a36e-b22b9499e21b"/>
    <xsd:element name="properties">
      <xsd:complexType>
        <xsd:sequence>
          <xsd:element name="documentManagement">
            <xsd:complexType>
              <xsd:all>
                <xsd:element ref="ns2:Publication_x0020_Date_x003a_"/>
                <xsd:element ref="ns2:_x003a_"/>
                <xsd:element ref="ns2:_x003a__x003a_"/>
                <xsd:element ref="ns2:Work_x0020_Area"/>
                <xsd:element ref="ns2:Closing_x0020_Date" minOccurs="0"/>
                <xsd:element ref="ns2:Overview" minOccurs="0"/>
                <xsd:element ref="ns2:Keywords-" minOccurs="0"/>
                <xsd:element ref="ns2:Ref_x0020_No_x0020_New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cd398cc-5242-4f22-a36e-b22b9499e21b" elementFormDefault="qualified">
    <xsd:import namespace="http://schemas.microsoft.com/office/2006/documentManagement/types"/>
    <xsd:element name="Publication_x0020_Date_x003a_" ma:index="1" ma:displayName="Publication Date:" ma:default="[today]" ma:description="Publication Date:" ma:format="DateOnly" ma:internalName="Publication_x0020_Date_x003A_">
      <xsd:simpleType>
        <xsd:restriction base="dms:DateTime"/>
      </xsd:simpleType>
    </xsd:element>
    <xsd:element name="_x003a_" ma:index="3" ma:displayName=":" ma:default="" ma:description="To display documents in tables. Also to group them together eg Responses with a Consultation Doc.  The format is YYYY/MM/DD - Title - Ref No &#10;(keep the Title part short and use copy and paste to ensure grouping works - check in Publication view)" ma:internalName="_x003A_">
      <xsd:simpleType>
        <xsd:restriction base="dms:Text">
          <xsd:maxLength value="112"/>
        </xsd:restriction>
      </xsd:simpleType>
    </xsd:element>
    <xsd:element name="_x003a__x003a_" ma:index="4" ma:displayName="::" ma:default="" ma:description="Used to place Subsidiary Documents and Responses in the 'More Information' table, with Subsidiary Documents first" ma:format="Dropdown" ma:internalName="_x003A__x003A_">
      <xsd:simpleType>
        <xsd:restriction base="dms:Choice">
          <xsd:enumeration value="- Main Document"/>
          <xsd:enumeration value="- Subsidiary Document"/>
          <xsd:enumeration value="Response"/>
        </xsd:restriction>
      </xsd:simpleType>
    </xsd:element>
    <xsd:element name="Work_x0020_Area" ma:index="5" ma:displayName="Work Area" ma:description="Choose from the drop-down list" ma:format="Dropdown" ma:internalName="Work_x0020_Area">
      <xsd:simpleType>
        <xsd:restriction base="dms:Choice">
          <xsd:enumeration value="Better Regulation"/>
          <xsd:enumeration value="Careers"/>
          <xsd:enumeration value="Connections"/>
          <xsd:enumeration value="Corporate Planning"/>
          <xsd:enumeration value="Electricity Codes"/>
          <xsd:enumeration value="Electricity Distribution"/>
          <xsd:enumeration value="Enforcement"/>
          <xsd:enumeration value="Environment"/>
          <xsd:enumeration value="Europe"/>
          <xsd:enumeration value="Freedom of Information"/>
          <xsd:enumeration value="Gas Codes"/>
          <xsd:enumeration value="Gas Distribution"/>
          <xsd:enumeration value="Licensing"/>
          <xsd:enumeration value="Ofgem's Role"/>
          <xsd:enumeration value="Offshore Transmission"/>
          <xsd:enumeration value="Project Discovery"/>
          <xsd:enumeration value="Retail Markets"/>
          <xsd:enumeration value="RPI-X@20"/>
          <xsd:enumeration value="Smaller Generators"/>
          <xsd:enumeration value="Social Action"/>
          <xsd:enumeration value="Smarter Markets"/>
          <xsd:enumeration value="Sustainable Development"/>
          <xsd:enumeration value="Technical"/>
          <xsd:enumeration value="Transmission"/>
          <xsd:enumeration value="Vulnerable Consumers"/>
          <xsd:enumeration value="Wholesale Markets"/>
        </xsd:restriction>
      </xsd:simpleType>
    </xsd:element>
    <xsd:element name="Closing_x0020_Date" ma:index="6" nillable="true" ma:displayName="Closing Date" ma:default="" ma:format="DateOnly" ma:internalName="Closing_x0020_Date">
      <xsd:simpleType>
        <xsd:restriction base="dms:DateTime"/>
      </xsd:simpleType>
    </xsd:element>
    <xsd:element name="Overview" ma:index="7" nillable="true" ma:displayName="Overview" ma:default="" ma:description="This is a short overview of the document or item" ma:internalName="Overview" ma:readOnly="false">
      <xsd:simpleType>
        <xsd:restriction base="dms:Note"/>
      </xsd:simpleType>
    </xsd:element>
    <xsd:element name="Keywords-" ma:index="15" nillable="true" ma:displayName="Keywords-" ma:default="" ma:internalName="Keywords_x002d_">
      <xsd:simpleType>
        <xsd:restriction base="dms:Note"/>
      </xsd:simpleType>
    </xsd:element>
    <xsd:element name="Ref_x0020_No_x0020_New" ma:index="16" nillable="true" ma:displayName="Ref No" ma:description="This Reference number is allocated by Communications for significant Ofgem publications" ma:internalName="Ref_x0020_No_x0020_New" ma:readOnly="false">
      <xsd:simpleType>
        <xsd:restriction base="dms:Text">
          <xsd:maxLength value="2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axOccurs="1" ma:index="2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Work_x0020_Area xmlns="2cd398cc-5242-4f22-a36e-b22b9499e21b">Electricity Distribution</Work_x0020_Area>
    <_x003a__x003a_ xmlns="2cd398cc-5242-4f22-a36e-b22b9499e21b">- Subsidiary Document</_x003a__x003a_>
    <Ref_x0020_No_x0020_New xmlns="2cd398cc-5242-4f22-a36e-b22b9499e21b" xsi:nil="true"/>
    <_x003a_ xmlns="2cd398cc-5242-4f22-a36e-b22b9499e21b">2012/04/27 - RIGs</_x003a_>
    <Publication_x0020_Date_x003a_ xmlns="2cd398cc-5242-4f22-a36e-b22b9499e21b">2012-04-12T00:00:00+00:00</Publication_x0020_Date_x003a_>
    <Keywords- xmlns="2cd398cc-5242-4f22-a36e-b22b9499e21b" xsi:nil="true"/>
    <Overview xmlns="2cd398cc-5242-4f22-a36e-b22b9499e21b" xsi:nil="true"/>
    <Closing_x0020_Date xmlns="2cd398cc-5242-4f22-a36e-b22b9499e21b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028D52C9A5433B438C8A1988457E25570085C1DA56EB25864BA4990E9569D72A6C" ma:contentTypeVersion="28" ma:contentTypeDescription="This is for internal and external Ofgem information." ma:contentTypeScope="" ma:versionID="eba6a0ac9d8c2aa87c96ff4c8088be6a">
  <xsd:schema xmlns:xsd="http://www.w3.org/2001/XMLSchema" xmlns:p="http://schemas.microsoft.com/office/2006/metadata/properties" xmlns:ns2="eecedeb9-13b3-4e62-b003-046c92e1668a" xmlns:ns3="http://schemas.microsoft.com/sharepoint/v3/fields" xmlns:ns4="efb98dbe-6680-48eb-ac67-85b3a61e7855" xmlns:ns5="51f7f9d5-0b4a-499d-a826-54a5594ada80" targetNamespace="http://schemas.microsoft.com/office/2006/metadata/properties" ma:root="true" ma:fieldsID="29efb974ea049ecef29ba1a49d7eca2e" ns2:_="" ns3:_="" ns4:_="" ns5:_="">
    <xsd:import namespace="eecedeb9-13b3-4e62-b003-046c92e1668a"/>
    <xsd:import namespace="http://schemas.microsoft.com/sharepoint/v3/fields"/>
    <xsd:import namespace="efb98dbe-6680-48eb-ac67-85b3a61e7855"/>
    <xsd:import namespace="51f7f9d5-0b4a-499d-a826-54a5594ada80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/>
                <xsd:element ref="ns2:Descriptor" minOccurs="0"/>
                <xsd:element ref="ns2:_dlc_Exempt" minOccurs="0"/>
                <xsd:element ref="ns4:DLCPolicyLabelValue" minOccurs="0"/>
                <xsd:element ref="ns4:DLCPolicyLabelClientValue" minOccurs="0"/>
                <xsd:element ref="ns4:DLCPolicyLabelLock" minOccurs="0"/>
                <xsd:element ref="ns5:Notes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ecedeb9-13b3-4e62-b003-046c92e1668a" elementFormDefault="qualified">
    <xsd:import namespace="http://schemas.microsoft.com/office/2006/documentManagement/type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UK Power Network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fault="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  <xsd:element name="_dlc_Exempt" ma:index="14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:xsd="http://www.w3.org/2001/XMLSchema" xmlns:dms="http://schemas.microsoft.com/office/2006/documentManagement/types" targetNamespace="efb98dbe-6680-48eb-ac67-85b3a61e7855" elementFormDefault="qualified">
    <xsd:import namespace="http://schemas.microsoft.com/office/2006/documentManagement/types"/>
    <xsd:element name="DLCPolicyLabelValue" ma:index="15" nillable="true" ma:displayName="Label" ma:description="Stores the current value of the label." ma:internalName="DLCPolicyLabelValue" ma:readOnly="true">
      <xsd:simpleType>
        <xsd:restriction base="dms:Note"/>
      </xsd:simpleType>
    </xsd:element>
    <xsd:element name="DLCPolicyLabelClientValue" ma:index="16" nillable="true" ma:displayName="Client Label Value" ma:description="Stores the last label value computed on the client." ma:hidden="true" ma:internalName="DLCPolicyLabelClientValue" ma:readOnly="false">
      <xsd:simpleType>
        <xsd:restriction base="dms:Note"/>
      </xsd:simpleType>
    </xsd:element>
    <xsd:element name="DLCPolicyLabelLock" ma:index="17" nillable="true" ma:displayName="Label Locked" ma:description="Indicates whether the label should be updated when item properties are modified." ma:hidden="true" ma:internalName="DLCPolicyLabelLock" ma:readOnly="false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51f7f9d5-0b4a-499d-a826-54a5594ada80" elementFormDefault="qualified">
    <xsd:import namespace="http://schemas.microsoft.com/office/2006/documentManagement/types"/>
    <xsd:element name="Notes0" ma:index="18" nillable="true" ma:displayName="Notes" ma:internalName="Notes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B660178-BC9F-4537-B81B-72F05E687201}"/>
</file>

<file path=customXml/itemProps2.xml><?xml version="1.0" encoding="utf-8"?>
<ds:datastoreItem xmlns:ds="http://schemas.openxmlformats.org/officeDocument/2006/customXml" ds:itemID="{AAC37E40-5475-45C9-9C20-DA371EAB6FF9}"/>
</file>

<file path=customXml/itemProps3.xml><?xml version="1.0" encoding="utf-8"?>
<ds:datastoreItem xmlns:ds="http://schemas.openxmlformats.org/officeDocument/2006/customXml" ds:itemID="{EDD51C3E-ECF9-45F9-80C3-3C4F82AF410C}"/>
</file>

<file path=customXml/itemProps4.xml><?xml version="1.0" encoding="utf-8"?>
<ds:datastoreItem xmlns:ds="http://schemas.openxmlformats.org/officeDocument/2006/customXml" ds:itemID="{F8B15305-A6EC-4546-9E02-C5FF6E2549BA}"/>
</file>

<file path=customXml/itemProps5.xml><?xml version="1.0" encoding="utf-8"?>
<ds:datastoreItem xmlns:ds="http://schemas.openxmlformats.org/officeDocument/2006/customXml" ds:itemID="{1ACC979A-5039-4CF6-BE18-226EFD1AFB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 Interruptions sheet</vt:lpstr>
      <vt:lpstr>NGET or transmission co</vt:lpstr>
      <vt:lpstr>Other DNO or connected syst</vt:lpstr>
      <vt:lpstr>Embedded Generator</vt:lpstr>
      <vt:lpstr>132kV non-damage</vt:lpstr>
      <vt:lpstr>132kV damage</vt:lpstr>
      <vt:lpstr>EHV non-damage</vt:lpstr>
      <vt:lpstr>EHV damage</vt:lpstr>
      <vt:lpstr>HV non-damage</vt:lpstr>
      <vt:lpstr>HV damage</vt:lpstr>
      <vt:lpstr>LV non-damage</vt:lpstr>
      <vt:lpstr>LV Overhead mains damage</vt:lpstr>
      <vt:lpstr>LV Underground mains damage</vt:lpstr>
      <vt:lpstr>LV All other Switchgear P&amp;E</vt:lpstr>
      <vt:lpstr>LV services overhead</vt:lpstr>
      <vt:lpstr>LV services underground</vt:lpstr>
      <vt:lpstr>Planned EHV</vt:lpstr>
      <vt:lpstr>Planned HV pole mounted or oh</vt:lpstr>
      <vt:lpstr>Planned HV ground mtd or ug</vt:lpstr>
      <vt:lpstr>Planned LV pole mtd or oh</vt:lpstr>
      <vt:lpstr>Planned LV ground mtd or ug</vt:lpstr>
    </vt:vector>
  </TitlesOfParts>
  <Company>OFGEM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Quality of Service Stage Data Reporting Workbook</dc:title>
  <dc:creator>James Hope</dc:creator>
  <cp:keywords/>
  <cp:lastModifiedBy>Tom Wood</cp:lastModifiedBy>
  <cp:lastPrinted>2004-04-27T10:03:36Z</cp:lastPrinted>
  <dcterms:created xsi:type="dcterms:W3CDTF">2004-02-17T11:13:20Z</dcterms:created>
  <dcterms:modified xsi:type="dcterms:W3CDTF">2012-04-27T12:49:40Z</dcterms:modified>
  <cp:contentType>Other</cp:contentType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 Date">
    <vt:lpwstr/>
  </property>
  <property fmtid="{D5CDD505-2E9C-101B-9397-08002B2CF9AE}" pid="3" name="ContentType">
    <vt:lpwstr>Information</vt:lpwstr>
  </property>
  <property fmtid="{D5CDD505-2E9C-101B-9397-08002B2CF9AE}" pid="4" name="Select Content Type Above">
    <vt:lpwstr/>
  </property>
  <property fmtid="{D5CDD505-2E9C-101B-9397-08002B2CF9AE}" pid="5" name="Applicable Start Date">
    <vt:lpwstr/>
  </property>
  <property fmtid="{D5CDD505-2E9C-101B-9397-08002B2CF9AE}" pid="7" name="Recipient">
    <vt:lpwstr/>
  </property>
  <property fmtid="{D5CDD505-2E9C-101B-9397-08002B2CF9AE}" pid="8" name="Applicable Duration">
    <vt:lpwstr/>
  </property>
  <property fmtid="{D5CDD505-2E9C-101B-9397-08002B2CF9AE}" pid="9" name="Ref No">
    <vt:lpwstr/>
  </property>
  <property fmtid="{D5CDD505-2E9C-101B-9397-08002B2CF9AE}" pid="10" name="ContentTypeId">
    <vt:lpwstr>0x0101001B29A5457858BB40B9775B98A0F7A8170008568BB86168FA459DE97FE121B2551D</vt:lpwstr>
  </property>
  <property fmtid="{D5CDD505-2E9C-101B-9397-08002B2CF9AE}" pid="11" name="DLCPolicyLabelValue">
    <vt:lpwstr>Version : 0.1</vt:lpwstr>
  </property>
  <property fmtid="{D5CDD505-2E9C-101B-9397-08002B2CF9AE}" pid="15" name="Classification">
    <vt:lpwstr>Unclassified</vt:lpwstr>
  </property>
  <property fmtid="{D5CDD505-2E9C-101B-9397-08002B2CF9AE}" pid="16" name="::">
    <vt:lpwstr>-Main Document</vt:lpwstr>
  </property>
  <property fmtid="{D5CDD505-2E9C-101B-9397-08002B2CF9AE}" pid="17" name="Organisation">
    <vt:lpwstr>-</vt:lpwstr>
  </property>
  <property fmtid="{D5CDD505-2E9C-101B-9397-08002B2CF9AE}" pid="19" name="DLCPolicyLabelClientValue">
    <vt:lpwstr>Version : {_UIVersionString}</vt:lpwstr>
  </property>
</Properties>
</file>