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91" windowWidth="15480" windowHeight="9720" activeTab="0"/>
  </bookViews>
  <sheets>
    <sheet name="Cover" sheetId="1" r:id="rId1"/>
    <sheet name="Reasonable profits NPV calc" sheetId="2" r:id="rId2"/>
  </sheets>
  <definedNames>
    <definedName name="Depreciation1" localSheetId="1">'Reasonable profits NPV calc'!$C$5:$W$5</definedName>
    <definedName name="operating_costs1" localSheetId="1">'Reasonable profits NPV calc'!$C$4:$W$4</definedName>
    <definedName name="_xlnm.Print_Titles" localSheetId="1">'Reasonable profits NPV calc'!$A:$B</definedName>
    <definedName name="Terminal_asset_values1" localSheetId="1">'Reasonable profits NPV calc'!$C$11:$W$11</definedName>
    <definedName name="Turnover1" localSheetId="1">'Reasonable profits NPV calc'!$C$3:$W$3</definedName>
    <definedName name="wrn.GSCALL." hidden="1">{"GSCP&amp;L",#N/A,FALSE,"Printing";"GSCBAL",#N/A,FALSE,"Printing";"GSCCASH",#N/A,FALSE,"Printing";"GSCSTAFF",#N/A,FALSE,"Printing";"GSCOVER",#N/A,FALSE,"Printing"}</definedName>
    <definedName name="wrn.GSCBAL." hidden="1">{"GSCBAL",#N/A,FALSE,"Printing"}</definedName>
    <definedName name="wrn.GSCCASH." hidden="1">{"GSCCASH",#N/A,FALSE,"Printing"}</definedName>
    <definedName name="wrn.GSCOVER." hidden="1">{"GSCOVER",#N/A,FALSE,"Printing"}</definedName>
    <definedName name="wrn.GSCPL." hidden="1">{"GSCP&amp;L",#N/A,FALSE,"Printing"}</definedName>
    <definedName name="wrn.GSCSTAFF." hidden="1">{"GTCSTAFF",#N/A,FALSE,"Printing"}</definedName>
    <definedName name="wrn.GTCALL." hidden="1">{"GTCP&amp;L",#N/A,FALSE,"Printing";"GTCBAL",#N/A,FALSE,"Printing";"GTCCASH",#N/A,FALSE,"Printing";"GTCSTAFF",#N/A,FALSE,"Printing";"GTCOVER",#N/A,FALSE,"Printing"}</definedName>
    <definedName name="wrn.GTCBAL." hidden="1">{"GTCBAL",#N/A,FALSE,"Printing"}</definedName>
    <definedName name="wrn.GTCCASH." hidden="1">{"GTCCASH",#N/A,FALSE,"Printing"}</definedName>
    <definedName name="wrn.GTCOVER." hidden="1">{"GTCOVER",#N/A,FALSE,"Printing"}</definedName>
    <definedName name="wrn.GTCPL." hidden="1">{"GTCP&amp;L",#N/A,FALSE,"Printing"}</definedName>
    <definedName name="wrn.GTCSTAFF." hidden="1">{"GTCSTAFF",#N/A,FALSE,"Printing"}</definedName>
  </definedNames>
  <calcPr fullCalcOnLoad="1"/>
</workbook>
</file>

<file path=xl/sharedStrings.xml><?xml version="1.0" encoding="utf-8"?>
<sst xmlns="http://schemas.openxmlformats.org/spreadsheetml/2006/main" count="67" uniqueCount="39">
  <si>
    <t>£</t>
  </si>
  <si>
    <t>Nominal</t>
  </si>
  <si>
    <t>Turnover</t>
  </si>
  <si>
    <t>Operating costs (including depreciation)</t>
  </si>
  <si>
    <t>Depreciation</t>
  </si>
  <si>
    <t>Opening NBV of fixed assets</t>
  </si>
  <si>
    <t>Opening GBV of fixed assets</t>
  </si>
  <si>
    <t>Capital expenditure</t>
  </si>
  <si>
    <t>Closing NBV of fixed assets</t>
  </si>
  <si>
    <t>Terminal asset value</t>
  </si>
  <si>
    <t>Total nominal cash flow</t>
  </si>
  <si>
    <t>RPI + 100%</t>
  </si>
  <si>
    <t>Real</t>
  </si>
  <si>
    <t>turnover - operating costs (excl depreciation) + terminal asset values - capital expenditure</t>
  </si>
  <si>
    <t>Cost of capital to use</t>
  </si>
  <si>
    <r>
      <rPr>
        <b/>
        <sz val="10"/>
        <color indexed="8"/>
        <rFont val="Verdana"/>
        <family val="2"/>
      </rPr>
      <t>PV of [</t>
    </r>
    <r>
      <rPr>
        <sz val="10"/>
        <color theme="1"/>
        <rFont val="Verdana"/>
        <family val="2"/>
      </rPr>
      <t>turnover - operating costs (excl depreciation) + terminal asset values - capital expenditure</t>
    </r>
    <r>
      <rPr>
        <b/>
        <sz val="10"/>
        <color indexed="8"/>
        <rFont val="Verdana"/>
        <family val="2"/>
      </rPr>
      <t>]</t>
    </r>
  </si>
  <si>
    <r>
      <rPr>
        <b/>
        <sz val="10"/>
        <color indexed="8"/>
        <rFont val="Verdana"/>
        <family val="2"/>
      </rPr>
      <t>NPV of [</t>
    </r>
    <r>
      <rPr>
        <sz val="10"/>
        <color theme="1"/>
        <rFont val="Verdana"/>
        <family val="2"/>
      </rPr>
      <t>turnover - operating costs (excl depreciation) + terminal asset values - capital expenditure</t>
    </r>
    <r>
      <rPr>
        <b/>
        <sz val="10"/>
        <color indexed="8"/>
        <rFont val="Verdana"/>
        <family val="2"/>
      </rPr>
      <t>]</t>
    </r>
  </si>
  <si>
    <t>Name of independent gas transporter:</t>
  </si>
  <si>
    <t>Date of submission:</t>
  </si>
  <si>
    <t>Reasonable profits test reporting</t>
  </si>
  <si>
    <t>Description</t>
  </si>
  <si>
    <t>fixed value or check cells</t>
  </si>
  <si>
    <t>input cells</t>
  </si>
  <si>
    <t>cells  containing formula</t>
  </si>
  <si>
    <t>cells linked to other worksheet</t>
  </si>
  <si>
    <t xml:space="preserve">For ease of completion cells in this workbook have been formatted to identify their purpose:
</t>
  </si>
  <si>
    <t>RPI value</t>
  </si>
  <si>
    <t xml:space="preserve">Year ending    </t>
  </si>
  <si>
    <t>NOTES:</t>
  </si>
  <si>
    <t xml:space="preserve">1. Operating costs and depreciation should be entered as negative values. </t>
  </si>
  <si>
    <r>
      <t xml:space="preserve">3 mths £ </t>
    </r>
    <r>
      <rPr>
        <vertAlign val="superscript"/>
        <sz val="10"/>
        <color indexed="8"/>
        <rFont val="Verdana"/>
        <family val="2"/>
      </rPr>
      <t>2</t>
    </r>
  </si>
  <si>
    <r>
      <t xml:space="preserve">Operating costs (including depreciation) </t>
    </r>
    <r>
      <rPr>
        <vertAlign val="superscript"/>
        <sz val="10"/>
        <color indexed="8"/>
        <rFont val="Verdana"/>
        <family val="2"/>
      </rPr>
      <t>1</t>
    </r>
  </si>
  <si>
    <t>Version history</t>
  </si>
  <si>
    <t>This workbook calculates a net present value figure to allow Ofgem to review the reasonableness of profits in respect of use of system charges associated with IGT legacy assets.</t>
  </si>
  <si>
    <t xml:space="preserve">Completing and returning this spreadsheet will constitute the required submission under the reasonable profits test.
</t>
  </si>
  <si>
    <t>Date</t>
  </si>
  <si>
    <t>Version as revised in line with decision letter dated 24 May 2011</t>
  </si>
  <si>
    <t>Version distributed for December 2009 remedial return</t>
  </si>
  <si>
    <t xml:space="preserve">2. Column C should only include the 3 months from 01/01/2000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</si>
</sst>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[Red]* \(#,##0\)_-;_-* &quot;-&quot;??_-;_-@_-"/>
    <numFmt numFmtId="165" formatCode="0.0%"/>
    <numFmt numFmtId="166" formatCode="_-* #,##0.00000_-;[Red]* \(#,##0.00000\)_-;_-* &quot;-&quot;??_-;_-@_-"/>
    <numFmt numFmtId="167" formatCode="#,##0.00;[Red]\-#,##0.00;0.00"/>
    <numFmt numFmtId="168" formatCode="[$-F800]dddd\,\ mmmm\ dd\,\ yyyy"/>
    <numFmt numFmtId="169" formatCode="[$-809]dd\ mmmm\ yyyy"/>
  </numFmts>
  <fonts count="41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vertAlign val="superscript"/>
      <sz val="10"/>
      <color indexed="8"/>
      <name val="Verdana"/>
      <family val="2"/>
    </font>
    <font>
      <b/>
      <sz val="12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sz val="10"/>
      <color indexed="9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1"/>
      <name val="Verdana"/>
      <family val="2"/>
    </font>
    <font>
      <b/>
      <u val="single"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164" fontId="0" fillId="34" borderId="10" xfId="0" applyNumberFormat="1" applyFill="1" applyBorder="1" applyAlignment="1">
      <alignment vertical="center"/>
    </xf>
    <xf numFmtId="164" fontId="0" fillId="35" borderId="10" xfId="0" applyNumberFormat="1" applyFont="1" applyFill="1" applyBorder="1" applyAlignment="1">
      <alignment vertical="center"/>
    </xf>
    <xf numFmtId="164" fontId="0" fillId="30" borderId="10" xfId="0" applyNumberFormat="1" applyFill="1" applyBorder="1" applyAlignment="1">
      <alignment vertical="center"/>
    </xf>
    <xf numFmtId="165" fontId="0" fillId="30" borderId="10" xfId="0" applyNumberFormat="1" applyFill="1" applyBorder="1" applyAlignment="1">
      <alignment vertical="center"/>
    </xf>
    <xf numFmtId="165" fontId="0" fillId="35" borderId="10" xfId="0" applyNumberFormat="1" applyFont="1" applyFill="1" applyBorder="1" applyAlignment="1">
      <alignment vertical="center"/>
    </xf>
    <xf numFmtId="165" fontId="37" fillId="30" borderId="10" xfId="0" applyNumberFormat="1" applyFont="1" applyFill="1" applyBorder="1" applyAlignment="1">
      <alignment vertical="center"/>
    </xf>
    <xf numFmtId="164" fontId="37" fillId="35" borderId="10" xfId="0" applyNumberFormat="1" applyFont="1" applyFill="1" applyBorder="1" applyAlignment="1">
      <alignment vertical="center"/>
    </xf>
    <xf numFmtId="164" fontId="0" fillId="32" borderId="10" xfId="0" applyNumberFormat="1" applyFill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14" fontId="0" fillId="33" borderId="0" xfId="0" applyNumberFormat="1" applyFont="1" applyFill="1" applyAlignment="1">
      <alignment horizontal="center" vertical="center"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 quotePrefix="1">
      <alignment horizontal="center" vertical="center"/>
    </xf>
    <xf numFmtId="0" fontId="37" fillId="33" borderId="0" xfId="0" applyFont="1" applyFill="1" applyAlignment="1">
      <alignment vertical="center"/>
    </xf>
    <xf numFmtId="166" fontId="0" fillId="33" borderId="0" xfId="0" applyNumberFormat="1" applyFill="1" applyAlignment="1">
      <alignment vertical="center"/>
    </xf>
    <xf numFmtId="0" fontId="0" fillId="33" borderId="0" xfId="0" applyFill="1" applyAlignment="1">
      <alignment horizontal="center" vertical="center" textRotation="90"/>
    </xf>
    <xf numFmtId="164" fontId="37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0" fillId="33" borderId="0" xfId="0" applyFill="1" applyAlignment="1" applyProtection="1">
      <alignment vertical="top"/>
      <protection/>
    </xf>
    <xf numFmtId="0" fontId="0" fillId="33" borderId="0" xfId="0" applyFill="1" applyAlignment="1">
      <alignment vertical="top"/>
    </xf>
    <xf numFmtId="0" fontId="39" fillId="33" borderId="0" xfId="0" applyFont="1" applyFill="1" applyAlignment="1" applyProtection="1">
      <alignment vertical="top"/>
      <protection/>
    </xf>
    <xf numFmtId="167" fontId="4" fillId="30" borderId="10" xfId="0" applyNumberFormat="1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167" fontId="4" fillId="32" borderId="10" xfId="58" applyNumberFormat="1" applyFont="1" applyFill="1" applyBorder="1" applyAlignment="1" applyProtection="1">
      <alignment horizontal="center" vertical="top"/>
      <protection/>
    </xf>
    <xf numFmtId="167" fontId="4" fillId="35" borderId="10" xfId="57" applyNumberFormat="1" applyFont="1" applyFill="1" applyBorder="1" applyAlignment="1" applyProtection="1">
      <alignment horizontal="center" vertical="top"/>
      <protection/>
    </xf>
    <xf numFmtId="167" fontId="0" fillId="34" borderId="10" xfId="0" applyNumberFormat="1" applyFont="1" applyFill="1" applyBorder="1" applyAlignment="1" applyProtection="1">
      <alignment horizontal="center" vertical="top"/>
      <protection/>
    </xf>
    <xf numFmtId="0" fontId="37" fillId="33" borderId="0" xfId="0" applyFont="1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/>
      <protection/>
    </xf>
    <xf numFmtId="164" fontId="0" fillId="32" borderId="10" xfId="0" applyNumberFormat="1" applyFill="1" applyBorder="1" applyAlignment="1" applyProtection="1">
      <alignment vertical="top"/>
      <protection locked="0"/>
    </xf>
    <xf numFmtId="0" fontId="37" fillId="33" borderId="0" xfId="0" applyFont="1" applyFill="1" applyAlignment="1" applyProtection="1">
      <alignment vertical="top"/>
      <protection/>
    </xf>
    <xf numFmtId="168" fontId="0" fillId="32" borderId="10" xfId="0" applyNumberFormat="1" applyFill="1" applyBorder="1" applyAlignment="1" applyProtection="1">
      <alignment vertical="top"/>
      <protection locked="0"/>
    </xf>
    <xf numFmtId="0" fontId="40" fillId="33" borderId="0" xfId="0" applyFont="1" applyFill="1" applyAlignment="1" applyProtection="1">
      <alignment vertical="top"/>
      <protection/>
    </xf>
    <xf numFmtId="168" fontId="0" fillId="33" borderId="0" xfId="0" applyNumberFormat="1" applyFont="1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 wrapText="1"/>
      <protection/>
    </xf>
    <xf numFmtId="0" fontId="0" fillId="33" borderId="0" xfId="0" applyFill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risk table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0" defaultRowHeight="12.75" zeroHeight="1"/>
  <cols>
    <col min="1" max="1" width="2.00390625" style="26" customWidth="1"/>
    <col min="2" max="2" width="12.625" style="26" customWidth="1"/>
    <col min="3" max="3" width="33.125" style="26" customWidth="1"/>
    <col min="4" max="4" width="8.875" style="26" customWidth="1"/>
    <col min="5" max="5" width="40.50390625" style="26" customWidth="1"/>
    <col min="6" max="6" width="3.25390625" style="26" customWidth="1"/>
    <col min="7" max="7" width="0" style="26" hidden="1" customWidth="1"/>
    <col min="8" max="16384" width="9.00390625" style="26" hidden="1" customWidth="1"/>
  </cols>
  <sheetData>
    <row r="1" spans="1:6" ht="12.75">
      <c r="A1" s="25"/>
      <c r="B1" s="25"/>
      <c r="C1" s="25"/>
      <c r="D1" s="25"/>
      <c r="E1" s="25"/>
      <c r="F1" s="25"/>
    </row>
    <row r="2" spans="1:6" ht="15">
      <c r="A2" s="25"/>
      <c r="B2" s="27" t="s">
        <v>19</v>
      </c>
      <c r="C2" s="27"/>
      <c r="D2" s="27"/>
      <c r="E2" s="25"/>
      <c r="F2" s="25"/>
    </row>
    <row r="3" spans="1:6" ht="15">
      <c r="A3" s="25"/>
      <c r="B3" s="27" t="s">
        <v>20</v>
      </c>
      <c r="C3" s="27"/>
      <c r="D3" s="27"/>
      <c r="E3" s="25"/>
      <c r="F3" s="25"/>
    </row>
    <row r="4" spans="1:6" ht="12.75">
      <c r="A4" s="25"/>
      <c r="B4" s="25"/>
      <c r="C4" s="25"/>
      <c r="D4" s="25"/>
      <c r="E4" s="25"/>
      <c r="F4" s="25"/>
    </row>
    <row r="5" spans="1:6" ht="30" customHeight="1">
      <c r="A5" s="25"/>
      <c r="B5" s="40" t="s">
        <v>33</v>
      </c>
      <c r="C5" s="40"/>
      <c r="D5" s="40"/>
      <c r="E5" s="40"/>
      <c r="F5" s="25"/>
    </row>
    <row r="6" spans="1:6" ht="30" customHeight="1">
      <c r="A6" s="25"/>
      <c r="B6" s="40" t="s">
        <v>34</v>
      </c>
      <c r="C6" s="40"/>
      <c r="D6" s="40"/>
      <c r="E6" s="40"/>
      <c r="F6" s="25"/>
    </row>
    <row r="7" spans="1:6" ht="12.75">
      <c r="A7" s="25"/>
      <c r="B7" s="25"/>
      <c r="C7" s="25"/>
      <c r="D7" s="25"/>
      <c r="E7" s="25"/>
      <c r="F7" s="25"/>
    </row>
    <row r="8" spans="1:6" ht="25.5" customHeight="1">
      <c r="A8" s="25"/>
      <c r="B8" s="40" t="s">
        <v>25</v>
      </c>
      <c r="C8" s="40"/>
      <c r="D8" s="40"/>
      <c r="E8" s="40"/>
      <c r="F8" s="25"/>
    </row>
    <row r="9" spans="1:6" ht="12.75">
      <c r="A9" s="25"/>
      <c r="B9" s="28"/>
      <c r="C9" s="29" t="s">
        <v>21</v>
      </c>
      <c r="D9" s="30"/>
      <c r="E9" s="29" t="s">
        <v>22</v>
      </c>
      <c r="F9" s="25"/>
    </row>
    <row r="10" spans="1:6" ht="12.75">
      <c r="A10" s="25"/>
      <c r="B10" s="31"/>
      <c r="C10" s="29" t="s">
        <v>23</v>
      </c>
      <c r="D10" s="32"/>
      <c r="E10" s="29" t="s">
        <v>24</v>
      </c>
      <c r="F10" s="25"/>
    </row>
    <row r="11" spans="1:6" ht="12.75">
      <c r="A11" s="25"/>
      <c r="B11" s="25"/>
      <c r="C11" s="25"/>
      <c r="D11" s="25"/>
      <c r="E11" s="25"/>
      <c r="F11" s="25"/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25"/>
      <c r="B13" s="33" t="s">
        <v>17</v>
      </c>
      <c r="C13" s="34"/>
      <c r="D13" s="34"/>
      <c r="E13" s="35"/>
      <c r="F13" s="25"/>
    </row>
    <row r="14" spans="1:6" ht="9" customHeight="1">
      <c r="A14" s="25"/>
      <c r="B14" s="25"/>
      <c r="C14" s="25"/>
      <c r="D14" s="25"/>
      <c r="E14" s="25"/>
      <c r="F14" s="25"/>
    </row>
    <row r="15" spans="1:6" ht="12.75">
      <c r="A15" s="25"/>
      <c r="B15" s="36" t="s">
        <v>18</v>
      </c>
      <c r="C15" s="25"/>
      <c r="D15" s="25"/>
      <c r="E15" s="37"/>
      <c r="F15" s="25"/>
    </row>
    <row r="16" spans="1:6" ht="12.75">
      <c r="A16" s="25"/>
      <c r="B16" s="36"/>
      <c r="C16" s="25"/>
      <c r="D16" s="25"/>
      <c r="E16" s="25"/>
      <c r="F16" s="25"/>
    </row>
    <row r="17" spans="1:6" ht="12.75">
      <c r="A17" s="25"/>
      <c r="B17" s="36" t="s">
        <v>32</v>
      </c>
      <c r="C17" s="25"/>
      <c r="D17" s="25"/>
      <c r="E17" s="25"/>
      <c r="F17" s="25"/>
    </row>
    <row r="18" spans="1:6" ht="12.75">
      <c r="A18" s="25"/>
      <c r="B18" s="38" t="s">
        <v>35</v>
      </c>
      <c r="C18" s="38" t="s">
        <v>20</v>
      </c>
      <c r="D18" s="25"/>
      <c r="E18" s="25"/>
      <c r="F18" s="25"/>
    </row>
    <row r="19" spans="1:6" ht="12.75">
      <c r="A19" s="25"/>
      <c r="B19" s="39">
        <v>40269</v>
      </c>
      <c r="C19" s="25" t="s">
        <v>37</v>
      </c>
      <c r="D19" s="25"/>
      <c r="E19" s="25"/>
      <c r="F19" s="25"/>
    </row>
    <row r="20" spans="1:6" ht="12.75">
      <c r="A20" s="25"/>
      <c r="B20" s="39">
        <v>40687</v>
      </c>
      <c r="C20" s="25" t="s">
        <v>36</v>
      </c>
      <c r="D20" s="25"/>
      <c r="E20" s="25"/>
      <c r="F20" s="25"/>
    </row>
    <row r="21" spans="1:6" ht="12.75">
      <c r="A21" s="25"/>
      <c r="B21" s="39"/>
      <c r="C21" s="25"/>
      <c r="D21" s="25"/>
      <c r="E21" s="25"/>
      <c r="F21" s="25"/>
    </row>
    <row r="22" spans="1:6" ht="12.75">
      <c r="A22" s="25"/>
      <c r="B22" s="39"/>
      <c r="C22" s="25"/>
      <c r="D22" s="25"/>
      <c r="E22" s="25"/>
      <c r="F22" s="25"/>
    </row>
    <row r="23" spans="1:6" ht="12.75">
      <c r="A23" s="25"/>
      <c r="B23" s="39"/>
      <c r="C23" s="25"/>
      <c r="D23" s="25"/>
      <c r="E23" s="25"/>
      <c r="F23" s="25"/>
    </row>
    <row r="24" spans="1:6" ht="4.5" customHeight="1">
      <c r="A24" s="25"/>
      <c r="B24" s="25"/>
      <c r="C24" s="25"/>
      <c r="D24" s="25"/>
      <c r="E24" s="25"/>
      <c r="F24" s="25"/>
    </row>
    <row r="25" ht="12.75" hidden="1"/>
    <row r="26" ht="12.75" hidden="1"/>
    <row r="27" ht="12.75" hidden="1"/>
    <row r="28" ht="12.75" hidden="1"/>
    <row r="29" ht="12.75" hidden="1"/>
    <row r="30" ht="12.75" hidden="1"/>
  </sheetData>
  <sheetProtection password="E18D" sheet="1" objects="1" scenarios="1"/>
  <mergeCells count="3">
    <mergeCell ref="B5:E5"/>
    <mergeCell ref="B8:E8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PageLayoutView="0" workbookViewId="0" topLeftCell="A1">
      <pane xSplit="2" ySplit="2" topLeftCell="C3" activePane="bottomRight" state="frozen"/>
      <selection pane="topLeft" activeCell="B1" sqref="B1"/>
      <selection pane="topRight" activeCell="B1" sqref="B1"/>
      <selection pane="bottomLeft" activeCell="B1" sqref="B1"/>
      <selection pane="bottomRight" activeCell="C3" sqref="C3"/>
    </sheetView>
  </sheetViews>
  <sheetFormatPr defaultColWidth="0" defaultRowHeight="12.75" zeroHeight="1"/>
  <cols>
    <col min="1" max="1" width="2.875" style="15" bestFit="1" customWidth="1"/>
    <col min="2" max="2" width="36.125" style="15" bestFit="1" customWidth="1"/>
    <col min="3" max="3" width="10.875" style="1" bestFit="1" customWidth="1"/>
    <col min="4" max="23" width="10.375" style="1" bestFit="1" customWidth="1"/>
    <col min="24" max="24" width="2.875" style="15" customWidth="1"/>
    <col min="25" max="27" width="0" style="1" hidden="1" customWidth="1"/>
    <col min="28" max="16384" width="9.00390625" style="1" hidden="1" customWidth="1"/>
  </cols>
  <sheetData>
    <row r="1" spans="2:23" s="12" customFormat="1" ht="12.75">
      <c r="B1" s="24" t="s">
        <v>27</v>
      </c>
      <c r="C1" s="13">
        <v>36616</v>
      </c>
      <c r="D1" s="13">
        <v>36981</v>
      </c>
      <c r="E1" s="13">
        <v>37346</v>
      </c>
      <c r="F1" s="13">
        <v>37711</v>
      </c>
      <c r="G1" s="13">
        <v>38077</v>
      </c>
      <c r="H1" s="14">
        <v>38442</v>
      </c>
      <c r="I1" s="13">
        <v>38807</v>
      </c>
      <c r="J1" s="14">
        <v>39172</v>
      </c>
      <c r="K1" s="13">
        <v>39538</v>
      </c>
      <c r="L1" s="14">
        <v>39903</v>
      </c>
      <c r="M1" s="13">
        <v>40268</v>
      </c>
      <c r="N1" s="14">
        <v>40633</v>
      </c>
      <c r="O1" s="13">
        <v>40999</v>
      </c>
      <c r="P1" s="14">
        <v>41364</v>
      </c>
      <c r="Q1" s="13">
        <v>41729</v>
      </c>
      <c r="R1" s="14">
        <v>42094</v>
      </c>
      <c r="S1" s="13">
        <v>42460</v>
      </c>
      <c r="T1" s="14">
        <v>42825</v>
      </c>
      <c r="U1" s="13">
        <v>43190</v>
      </c>
      <c r="V1" s="14">
        <v>43555</v>
      </c>
      <c r="W1" s="13">
        <v>43921</v>
      </c>
    </row>
    <row r="2" spans="3:23" s="15" customFormat="1" ht="15">
      <c r="C2" s="16" t="s">
        <v>30</v>
      </c>
      <c r="D2" s="16" t="s">
        <v>0</v>
      </c>
      <c r="E2" s="16" t="s">
        <v>0</v>
      </c>
      <c r="F2" s="16" t="s">
        <v>0</v>
      </c>
      <c r="G2" s="16" t="s">
        <v>0</v>
      </c>
      <c r="H2" s="16" t="s">
        <v>0</v>
      </c>
      <c r="I2" s="16" t="s">
        <v>0</v>
      </c>
      <c r="J2" s="16" t="s">
        <v>0</v>
      </c>
      <c r="K2" s="16" t="s">
        <v>0</v>
      </c>
      <c r="L2" s="16" t="s">
        <v>0</v>
      </c>
      <c r="M2" s="16" t="s">
        <v>0</v>
      </c>
      <c r="N2" s="16" t="s">
        <v>0</v>
      </c>
      <c r="O2" s="16" t="s">
        <v>0</v>
      </c>
      <c r="P2" s="16" t="s">
        <v>0</v>
      </c>
      <c r="Q2" s="16" t="s">
        <v>0</v>
      </c>
      <c r="R2" s="16" t="s">
        <v>0</v>
      </c>
      <c r="S2" s="16" t="s">
        <v>0</v>
      </c>
      <c r="T2" s="16" t="s">
        <v>0</v>
      </c>
      <c r="U2" s="16" t="s">
        <v>0</v>
      </c>
      <c r="V2" s="16" t="s">
        <v>0</v>
      </c>
      <c r="W2" s="16" t="s">
        <v>0</v>
      </c>
    </row>
    <row r="3" spans="1:23" ht="12.75">
      <c r="A3" s="41" t="s">
        <v>1</v>
      </c>
      <c r="B3" s="15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5">
      <c r="A4" s="41"/>
      <c r="B4" s="15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3" ht="12.75">
      <c r="A5" s="41"/>
      <c r="B5" s="15" t="s">
        <v>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41"/>
      <c r="B6" s="15" t="s">
        <v>5</v>
      </c>
      <c r="C6" s="11"/>
      <c r="D6" s="4">
        <f>C10</f>
        <v>0</v>
      </c>
      <c r="E6" s="4">
        <f aca="true" t="shared" si="0" ref="E6:W6">D10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4">
        <f t="shared" si="0"/>
        <v>0</v>
      </c>
      <c r="M6" s="4">
        <f t="shared" si="0"/>
        <v>0</v>
      </c>
      <c r="N6" s="4">
        <f t="shared" si="0"/>
        <v>0</v>
      </c>
      <c r="O6" s="4">
        <f t="shared" si="0"/>
        <v>0</v>
      </c>
      <c r="P6" s="4">
        <f t="shared" si="0"/>
        <v>0</v>
      </c>
      <c r="Q6" s="4">
        <f t="shared" si="0"/>
        <v>0</v>
      </c>
      <c r="R6" s="4">
        <f t="shared" si="0"/>
        <v>0</v>
      </c>
      <c r="S6" s="4">
        <f t="shared" si="0"/>
        <v>0</v>
      </c>
      <c r="T6" s="4">
        <f t="shared" si="0"/>
        <v>0</v>
      </c>
      <c r="U6" s="4">
        <f t="shared" si="0"/>
        <v>0</v>
      </c>
      <c r="V6" s="4">
        <f t="shared" si="0"/>
        <v>0</v>
      </c>
      <c r="W6" s="4">
        <f t="shared" si="0"/>
        <v>0</v>
      </c>
    </row>
    <row r="7" spans="1:23" ht="12.75">
      <c r="A7" s="41"/>
      <c r="B7" s="22" t="s">
        <v>6</v>
      </c>
      <c r="C7" s="11"/>
      <c r="D7" s="5">
        <f aca="true" t="shared" si="1" ref="D7:W7">C7+C8</f>
        <v>0</v>
      </c>
      <c r="E7" s="5">
        <f t="shared" si="1"/>
        <v>0</v>
      </c>
      <c r="F7" s="5">
        <f t="shared" si="1"/>
        <v>0</v>
      </c>
      <c r="G7" s="5">
        <f t="shared" si="1"/>
        <v>0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0</v>
      </c>
      <c r="M7" s="5">
        <f t="shared" si="1"/>
        <v>0</v>
      </c>
      <c r="N7" s="5">
        <f t="shared" si="1"/>
        <v>0</v>
      </c>
      <c r="O7" s="5">
        <f t="shared" si="1"/>
        <v>0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0</v>
      </c>
      <c r="W7" s="5">
        <f t="shared" si="1"/>
        <v>0</v>
      </c>
    </row>
    <row r="8" spans="1:23" ht="12.75">
      <c r="A8" s="41"/>
      <c r="B8" s="15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ht="12.75">
      <c r="A9" s="41"/>
      <c r="B9" s="15" t="s">
        <v>4</v>
      </c>
      <c r="C9" s="4">
        <f>C5</f>
        <v>0</v>
      </c>
      <c r="D9" s="4">
        <f aca="true" t="shared" si="2" ref="D9:V9">D5</f>
        <v>0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4">
        <f t="shared" si="2"/>
        <v>0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4">
        <f t="shared" si="2"/>
        <v>0</v>
      </c>
      <c r="N9" s="4">
        <f t="shared" si="2"/>
        <v>0</v>
      </c>
      <c r="O9" s="4">
        <f t="shared" si="2"/>
        <v>0</v>
      </c>
      <c r="P9" s="4">
        <f t="shared" si="2"/>
        <v>0</v>
      </c>
      <c r="Q9" s="4">
        <f t="shared" si="2"/>
        <v>0</v>
      </c>
      <c r="R9" s="4">
        <f t="shared" si="2"/>
        <v>0</v>
      </c>
      <c r="S9" s="4">
        <f t="shared" si="2"/>
        <v>0</v>
      </c>
      <c r="T9" s="4">
        <f t="shared" si="2"/>
        <v>0</v>
      </c>
      <c r="U9" s="4">
        <f t="shared" si="2"/>
        <v>0</v>
      </c>
      <c r="V9" s="4">
        <f t="shared" si="2"/>
        <v>0</v>
      </c>
      <c r="W9" s="4">
        <f>W5</f>
        <v>0</v>
      </c>
    </row>
    <row r="10" spans="1:23" ht="12.75">
      <c r="A10" s="41"/>
      <c r="B10" s="15" t="s">
        <v>8</v>
      </c>
      <c r="C10" s="5">
        <f>C6+C8+C9</f>
        <v>0</v>
      </c>
      <c r="D10" s="5">
        <f>D6+D8+D9</f>
        <v>0</v>
      </c>
      <c r="E10" s="5">
        <f aca="true" t="shared" si="3" ref="E10:V10">E6+E8+E9</f>
        <v>0</v>
      </c>
      <c r="F10" s="5">
        <f t="shared" si="3"/>
        <v>0</v>
      </c>
      <c r="G10" s="5">
        <f t="shared" si="3"/>
        <v>0</v>
      </c>
      <c r="H10" s="5">
        <f t="shared" si="3"/>
        <v>0</v>
      </c>
      <c r="I10" s="5">
        <f t="shared" si="3"/>
        <v>0</v>
      </c>
      <c r="J10" s="5">
        <f t="shared" si="3"/>
        <v>0</v>
      </c>
      <c r="K10" s="5">
        <f t="shared" si="3"/>
        <v>0</v>
      </c>
      <c r="L10" s="5">
        <f t="shared" si="3"/>
        <v>0</v>
      </c>
      <c r="M10" s="5">
        <f t="shared" si="3"/>
        <v>0</v>
      </c>
      <c r="N10" s="5">
        <f t="shared" si="3"/>
        <v>0</v>
      </c>
      <c r="O10" s="5">
        <f t="shared" si="3"/>
        <v>0</v>
      </c>
      <c r="P10" s="5">
        <f t="shared" si="3"/>
        <v>0</v>
      </c>
      <c r="Q10" s="5">
        <f t="shared" si="3"/>
        <v>0</v>
      </c>
      <c r="R10" s="5">
        <f t="shared" si="3"/>
        <v>0</v>
      </c>
      <c r="S10" s="5">
        <f t="shared" si="3"/>
        <v>0</v>
      </c>
      <c r="T10" s="5">
        <f t="shared" si="3"/>
        <v>0</v>
      </c>
      <c r="U10" s="5">
        <f t="shared" si="3"/>
        <v>0</v>
      </c>
      <c r="V10" s="5">
        <f t="shared" si="3"/>
        <v>0</v>
      </c>
      <c r="W10" s="5">
        <f>W6+W8+W9</f>
        <v>0</v>
      </c>
    </row>
    <row r="11" spans="1:23" ht="12.75">
      <c r="A11" s="41"/>
      <c r="B11" s="15" t="s">
        <v>9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4">
        <f>W10</f>
        <v>0</v>
      </c>
    </row>
    <row r="12" spans="1:23" ht="12.75">
      <c r="A12" s="19"/>
      <c r="B12" s="15" t="s">
        <v>10</v>
      </c>
      <c r="C12" s="5">
        <f>C3+C4-C5-C8</f>
        <v>0</v>
      </c>
      <c r="D12" s="5">
        <f aca="true" t="shared" si="4" ref="D12:V12">D3+D4-D5-D8</f>
        <v>0</v>
      </c>
      <c r="E12" s="5">
        <f t="shared" si="4"/>
        <v>0</v>
      </c>
      <c r="F12" s="5">
        <f t="shared" si="4"/>
        <v>0</v>
      </c>
      <c r="G12" s="5">
        <f t="shared" si="4"/>
        <v>0</v>
      </c>
      <c r="H12" s="5">
        <f t="shared" si="4"/>
        <v>0</v>
      </c>
      <c r="I12" s="5">
        <f t="shared" si="4"/>
        <v>0</v>
      </c>
      <c r="J12" s="5">
        <f t="shared" si="4"/>
        <v>0</v>
      </c>
      <c r="K12" s="5">
        <f t="shared" si="4"/>
        <v>0</v>
      </c>
      <c r="L12" s="5">
        <f t="shared" si="4"/>
        <v>0</v>
      </c>
      <c r="M12" s="5">
        <f t="shared" si="4"/>
        <v>0</v>
      </c>
      <c r="N12" s="5">
        <f t="shared" si="4"/>
        <v>0</v>
      </c>
      <c r="O12" s="5">
        <f t="shared" si="4"/>
        <v>0</v>
      </c>
      <c r="P12" s="5">
        <f t="shared" si="4"/>
        <v>0</v>
      </c>
      <c r="Q12" s="5">
        <f t="shared" si="4"/>
        <v>0</v>
      </c>
      <c r="R12" s="5">
        <f t="shared" si="4"/>
        <v>0</v>
      </c>
      <c r="S12" s="5">
        <f t="shared" si="4"/>
        <v>0</v>
      </c>
      <c r="T12" s="5">
        <f t="shared" si="4"/>
        <v>0</v>
      </c>
      <c r="U12" s="5">
        <f t="shared" si="4"/>
        <v>0</v>
      </c>
      <c r="V12" s="5">
        <f t="shared" si="4"/>
        <v>0</v>
      </c>
      <c r="W12" s="5">
        <f>W3+W4-W5-W8</f>
        <v>0</v>
      </c>
    </row>
    <row r="13" spans="1:23" s="15" customFormat="1" ht="12.75">
      <c r="A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ht="12.75">
      <c r="A14" s="19"/>
      <c r="B14" s="15" t="s">
        <v>26</v>
      </c>
      <c r="C14" s="7">
        <v>0.005</v>
      </c>
      <c r="D14" s="7">
        <v>0.03</v>
      </c>
      <c r="E14" s="7">
        <v>0.015</v>
      </c>
      <c r="F14" s="7">
        <v>0.021</v>
      </c>
      <c r="G14" s="7">
        <v>0.028</v>
      </c>
      <c r="H14" s="7">
        <v>0.031</v>
      </c>
      <c r="I14" s="7">
        <v>0.026</v>
      </c>
      <c r="J14" s="7">
        <v>0.037</v>
      </c>
      <c r="K14" s="7">
        <v>0.041</v>
      </c>
      <c r="L14" s="7">
        <v>0.03</v>
      </c>
      <c r="M14" s="7">
        <v>0.005</v>
      </c>
      <c r="N14" s="7">
        <v>0.05</v>
      </c>
      <c r="O14" s="7">
        <v>0.041</v>
      </c>
      <c r="P14" s="7">
        <v>0.027</v>
      </c>
      <c r="Q14" s="7">
        <v>0.027</v>
      </c>
      <c r="R14" s="7">
        <v>0.027</v>
      </c>
      <c r="S14" s="7">
        <v>0.027</v>
      </c>
      <c r="T14" s="7">
        <v>0.027</v>
      </c>
      <c r="U14" s="7">
        <v>0.027</v>
      </c>
      <c r="V14" s="7">
        <v>0.027</v>
      </c>
      <c r="W14" s="7">
        <v>0.027</v>
      </c>
    </row>
    <row r="15" spans="1:23" ht="12.75">
      <c r="A15" s="19"/>
      <c r="B15" s="15" t="s">
        <v>11</v>
      </c>
      <c r="C15" s="8">
        <f>1+C14</f>
        <v>1.005</v>
      </c>
      <c r="D15" s="8">
        <f aca="true" t="shared" si="5" ref="D15:V15">1+D14</f>
        <v>1.03</v>
      </c>
      <c r="E15" s="8">
        <f t="shared" si="5"/>
        <v>1.015</v>
      </c>
      <c r="F15" s="8">
        <f t="shared" si="5"/>
        <v>1.021</v>
      </c>
      <c r="G15" s="8">
        <f t="shared" si="5"/>
        <v>1.028</v>
      </c>
      <c r="H15" s="8">
        <f t="shared" si="5"/>
        <v>1.031</v>
      </c>
      <c r="I15" s="8">
        <f t="shared" si="5"/>
        <v>1.026</v>
      </c>
      <c r="J15" s="8">
        <f t="shared" si="5"/>
        <v>1.037</v>
      </c>
      <c r="K15" s="8">
        <f t="shared" si="5"/>
        <v>1.041</v>
      </c>
      <c r="L15" s="8">
        <f t="shared" si="5"/>
        <v>1.03</v>
      </c>
      <c r="M15" s="8">
        <f t="shared" si="5"/>
        <v>1.005</v>
      </c>
      <c r="N15" s="8">
        <f t="shared" si="5"/>
        <v>1.05</v>
      </c>
      <c r="O15" s="8">
        <f t="shared" si="5"/>
        <v>1.041</v>
      </c>
      <c r="P15" s="8">
        <f t="shared" si="5"/>
        <v>1.027</v>
      </c>
      <c r="Q15" s="8">
        <f t="shared" si="5"/>
        <v>1.027</v>
      </c>
      <c r="R15" s="8">
        <f t="shared" si="5"/>
        <v>1.027</v>
      </c>
      <c r="S15" s="8">
        <f t="shared" si="5"/>
        <v>1.027</v>
      </c>
      <c r="T15" s="8">
        <f t="shared" si="5"/>
        <v>1.027</v>
      </c>
      <c r="U15" s="8">
        <f t="shared" si="5"/>
        <v>1.027</v>
      </c>
      <c r="V15" s="8">
        <f t="shared" si="5"/>
        <v>1.027</v>
      </c>
      <c r="W15" s="8">
        <f>1+W14</f>
        <v>1.027</v>
      </c>
    </row>
    <row r="16" spans="1:23" s="15" customFormat="1" ht="12.75">
      <c r="A16" s="1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2.75">
      <c r="A17" s="41" t="s">
        <v>12</v>
      </c>
      <c r="B17" s="15" t="s">
        <v>2</v>
      </c>
      <c r="C17" s="5">
        <f>C3/PRODUCT($C$15:C$15)</f>
        <v>0</v>
      </c>
      <c r="D17" s="5">
        <f>D3/PRODUCT($C$15:D15)</f>
        <v>0</v>
      </c>
      <c r="E17" s="5">
        <f>E3/PRODUCT($C$15:E15)</f>
        <v>0</v>
      </c>
      <c r="F17" s="5">
        <f>F3/PRODUCT($C$15:F15)</f>
        <v>0</v>
      </c>
      <c r="G17" s="5">
        <f>G3/PRODUCT($C$15:G15)</f>
        <v>0</v>
      </c>
      <c r="H17" s="5">
        <f>H3/PRODUCT($C$15:H15)</f>
        <v>0</v>
      </c>
      <c r="I17" s="5">
        <f>I3/PRODUCT($C$15:I15)</f>
        <v>0</v>
      </c>
      <c r="J17" s="5">
        <f>J3/PRODUCT($C$15:J15)</f>
        <v>0</v>
      </c>
      <c r="K17" s="5">
        <f>K3/PRODUCT($C$15:K15)</f>
        <v>0</v>
      </c>
      <c r="L17" s="5">
        <f>L3/PRODUCT($C$15:L15)</f>
        <v>0</v>
      </c>
      <c r="M17" s="5">
        <f>M3/PRODUCT($C$15:M15)</f>
        <v>0</v>
      </c>
      <c r="N17" s="5">
        <f>N3/PRODUCT($C$15:N15)</f>
        <v>0</v>
      </c>
      <c r="O17" s="5">
        <f>O3/PRODUCT($C$15:O15)</f>
        <v>0</v>
      </c>
      <c r="P17" s="5">
        <f>P3/PRODUCT($C$15:P15)</f>
        <v>0</v>
      </c>
      <c r="Q17" s="5">
        <f>Q3/PRODUCT($C$15:Q15)</f>
        <v>0</v>
      </c>
      <c r="R17" s="5">
        <f>R3/PRODUCT($C$15:R15)</f>
        <v>0</v>
      </c>
      <c r="S17" s="5">
        <f>S3/PRODUCT($C$15:S15)</f>
        <v>0</v>
      </c>
      <c r="T17" s="5">
        <f>T3/PRODUCT($C$15:T15)</f>
        <v>0</v>
      </c>
      <c r="U17" s="5">
        <f>U3/PRODUCT($C$15:U15)</f>
        <v>0</v>
      </c>
      <c r="V17" s="5">
        <f>V3/PRODUCT($C$15:V15)</f>
        <v>0</v>
      </c>
      <c r="W17" s="5">
        <f>W3/PRODUCT($C$15:W15)</f>
        <v>0</v>
      </c>
    </row>
    <row r="18" spans="1:23" ht="12.75">
      <c r="A18" s="41"/>
      <c r="B18" s="15" t="s">
        <v>3</v>
      </c>
      <c r="C18" s="5">
        <f>C4/PRODUCT($C$15:C$15)</f>
        <v>0</v>
      </c>
      <c r="D18" s="5">
        <f>D4/PRODUCT($C$15:D$15)</f>
        <v>0</v>
      </c>
      <c r="E18" s="5">
        <f>E4/PRODUCT($C$15:E$15)</f>
        <v>0</v>
      </c>
      <c r="F18" s="5">
        <f>F4/PRODUCT($C$15:F$15)</f>
        <v>0</v>
      </c>
      <c r="G18" s="5">
        <f>G4/PRODUCT($C$15:G$15)</f>
        <v>0</v>
      </c>
      <c r="H18" s="5">
        <f>H4/PRODUCT($C$15:H$15)</f>
        <v>0</v>
      </c>
      <c r="I18" s="5">
        <f>I4/PRODUCT($C$15:I$15)</f>
        <v>0</v>
      </c>
      <c r="J18" s="5">
        <f>J4/PRODUCT($C$15:J$15)</f>
        <v>0</v>
      </c>
      <c r="K18" s="5">
        <f>K4/PRODUCT($C$15:K$15)</f>
        <v>0</v>
      </c>
      <c r="L18" s="5">
        <f>L4/PRODUCT($C$15:L$15)</f>
        <v>0</v>
      </c>
      <c r="M18" s="5">
        <f>M4/PRODUCT($C$15:M$15)</f>
        <v>0</v>
      </c>
      <c r="N18" s="5">
        <f>N4/PRODUCT($C$15:N$15)</f>
        <v>0</v>
      </c>
      <c r="O18" s="5">
        <f>O4/PRODUCT($C$15:O$15)</f>
        <v>0</v>
      </c>
      <c r="P18" s="5">
        <f>P4/PRODUCT($C$15:P$15)</f>
        <v>0</v>
      </c>
      <c r="Q18" s="5">
        <f>Q4/PRODUCT($C$15:Q$15)</f>
        <v>0</v>
      </c>
      <c r="R18" s="5">
        <f>R4/PRODUCT($C$15:R$15)</f>
        <v>0</v>
      </c>
      <c r="S18" s="5">
        <f>S4/PRODUCT($C$15:S$15)</f>
        <v>0</v>
      </c>
      <c r="T18" s="5">
        <f>T4/PRODUCT($C$15:T$15)</f>
        <v>0</v>
      </c>
      <c r="U18" s="5">
        <f>U4/PRODUCT($C$15:U$15)</f>
        <v>0</v>
      </c>
      <c r="V18" s="5">
        <f>V4/PRODUCT($C$15:V$15)</f>
        <v>0</v>
      </c>
      <c r="W18" s="5">
        <f>W4/PRODUCT($C$15:W$15)</f>
        <v>0</v>
      </c>
    </row>
    <row r="19" spans="1:23" ht="12.75">
      <c r="A19" s="41"/>
      <c r="B19" s="15" t="s">
        <v>4</v>
      </c>
      <c r="C19" s="5">
        <f>C5/PRODUCT($C$15:C$15)</f>
        <v>0</v>
      </c>
      <c r="D19" s="5">
        <f>D5/PRODUCT($C$15:D$15)</f>
        <v>0</v>
      </c>
      <c r="E19" s="5">
        <f>E5/PRODUCT($C$15:E$15)</f>
        <v>0</v>
      </c>
      <c r="F19" s="5">
        <f>F5/PRODUCT($C$15:F$15)</f>
        <v>0</v>
      </c>
      <c r="G19" s="5">
        <f>G5/PRODUCT($C$15:G$15)</f>
        <v>0</v>
      </c>
      <c r="H19" s="5">
        <f>H5/PRODUCT($C$15:H$15)</f>
        <v>0</v>
      </c>
      <c r="I19" s="5">
        <f>I5/PRODUCT($C$15:I$15)</f>
        <v>0</v>
      </c>
      <c r="J19" s="5">
        <f>J5/PRODUCT($C$15:J$15)</f>
        <v>0</v>
      </c>
      <c r="K19" s="5">
        <f>K5/PRODUCT($C$15:K$15)</f>
        <v>0</v>
      </c>
      <c r="L19" s="5">
        <f>L5/PRODUCT($C$15:L$15)</f>
        <v>0</v>
      </c>
      <c r="M19" s="5">
        <f>M5/PRODUCT($C$15:M$15)</f>
        <v>0</v>
      </c>
      <c r="N19" s="5">
        <f>N5/PRODUCT($C$15:N$15)</f>
        <v>0</v>
      </c>
      <c r="O19" s="5">
        <f>O5/PRODUCT($C$15:O$15)</f>
        <v>0</v>
      </c>
      <c r="P19" s="5">
        <f>P5/PRODUCT($C$15:P$15)</f>
        <v>0</v>
      </c>
      <c r="Q19" s="5">
        <f>Q5/PRODUCT($C$15:Q$15)</f>
        <v>0</v>
      </c>
      <c r="R19" s="5">
        <f>R5/PRODUCT($C$15:R$15)</f>
        <v>0</v>
      </c>
      <c r="S19" s="5">
        <f>S5/PRODUCT($C$15:S$15)</f>
        <v>0</v>
      </c>
      <c r="T19" s="5">
        <f>T5/PRODUCT($C$15:T$15)</f>
        <v>0</v>
      </c>
      <c r="U19" s="5">
        <f>U5/PRODUCT($C$15:U$15)</f>
        <v>0</v>
      </c>
      <c r="V19" s="5">
        <f>V5/PRODUCT($C$15:V$15)</f>
        <v>0</v>
      </c>
      <c r="W19" s="5">
        <f>W5/PRODUCT($C$15:W$15)</f>
        <v>0</v>
      </c>
    </row>
    <row r="20" spans="1:23" ht="12.75">
      <c r="A20" s="41"/>
      <c r="B20" s="15" t="s">
        <v>5</v>
      </c>
      <c r="C20" s="5">
        <f>C6/PRODUCT($C$15:C$15)</f>
        <v>0</v>
      </c>
      <c r="D20" s="5">
        <f>D6/PRODUCT($C$15:D$15)</f>
        <v>0</v>
      </c>
      <c r="E20" s="5">
        <f>E6/PRODUCT($C$15:E$15)</f>
        <v>0</v>
      </c>
      <c r="F20" s="5">
        <f>F6/PRODUCT($C$15:F$15)</f>
        <v>0</v>
      </c>
      <c r="G20" s="5">
        <f>G6/PRODUCT($C$15:G$15)</f>
        <v>0</v>
      </c>
      <c r="H20" s="5">
        <f>H6/PRODUCT($C$15:H$15)</f>
        <v>0</v>
      </c>
      <c r="I20" s="5">
        <f>I6/PRODUCT($C$15:I$15)</f>
        <v>0</v>
      </c>
      <c r="J20" s="5">
        <f>J6/PRODUCT($C$15:J$15)</f>
        <v>0</v>
      </c>
      <c r="K20" s="5">
        <f>K6/PRODUCT($C$15:K$15)</f>
        <v>0</v>
      </c>
      <c r="L20" s="5">
        <f>L6/PRODUCT($C$15:L$15)</f>
        <v>0</v>
      </c>
      <c r="M20" s="5">
        <f>M6/PRODUCT($C$15:M$15)</f>
        <v>0</v>
      </c>
      <c r="N20" s="5">
        <f>N6/PRODUCT($C$15:N$15)</f>
        <v>0</v>
      </c>
      <c r="O20" s="5">
        <f>O6/PRODUCT($C$15:O$15)</f>
        <v>0</v>
      </c>
      <c r="P20" s="5">
        <f>P6/PRODUCT($C$15:P$15)</f>
        <v>0</v>
      </c>
      <c r="Q20" s="5">
        <f>Q6/PRODUCT($C$15:Q$15)</f>
        <v>0</v>
      </c>
      <c r="R20" s="5">
        <f>R6/PRODUCT($C$15:R$15)</f>
        <v>0</v>
      </c>
      <c r="S20" s="5">
        <f>S6/PRODUCT($C$15:S$15)</f>
        <v>0</v>
      </c>
      <c r="T20" s="5">
        <f>T6/PRODUCT($C$15:T$15)</f>
        <v>0</v>
      </c>
      <c r="U20" s="5">
        <f>U6/PRODUCT($C$15:U$15)</f>
        <v>0</v>
      </c>
      <c r="V20" s="5">
        <f>V6/PRODUCT($C$15:V$15)</f>
        <v>0</v>
      </c>
      <c r="W20" s="5">
        <f>W6/PRODUCT($C$15:W$15)</f>
        <v>0</v>
      </c>
    </row>
    <row r="21" spans="1:23" ht="12.75">
      <c r="A21" s="41"/>
      <c r="B21" s="15" t="s">
        <v>7</v>
      </c>
      <c r="C21" s="5">
        <f>C8/PRODUCT($C$15:C$15)</f>
        <v>0</v>
      </c>
      <c r="D21" s="5">
        <f>D8/PRODUCT($C$15:D$15)</f>
        <v>0</v>
      </c>
      <c r="E21" s="5">
        <f>E8/PRODUCT($C$15:E$15)</f>
        <v>0</v>
      </c>
      <c r="F21" s="5">
        <f>F8/PRODUCT($C$15:F$15)</f>
        <v>0</v>
      </c>
      <c r="G21" s="5">
        <f>G8/PRODUCT($C$15:G$15)</f>
        <v>0</v>
      </c>
      <c r="H21" s="5">
        <f>H8/PRODUCT($C$15:H$15)</f>
        <v>0</v>
      </c>
      <c r="I21" s="5">
        <f>I8/PRODUCT($C$15:I$15)</f>
        <v>0</v>
      </c>
      <c r="J21" s="5">
        <f>J8/PRODUCT($C$15:J$15)</f>
        <v>0</v>
      </c>
      <c r="K21" s="5">
        <f>K8/PRODUCT($C$15:K$15)</f>
        <v>0</v>
      </c>
      <c r="L21" s="5">
        <f>L8/PRODUCT($C$15:L$15)</f>
        <v>0</v>
      </c>
      <c r="M21" s="5">
        <f>M8/PRODUCT($C$15:M$15)</f>
        <v>0</v>
      </c>
      <c r="N21" s="5">
        <f>N8/PRODUCT($C$15:N$15)</f>
        <v>0</v>
      </c>
      <c r="O21" s="5">
        <f>O8/PRODUCT($C$15:O$15)</f>
        <v>0</v>
      </c>
      <c r="P21" s="5">
        <f>P8/PRODUCT($C$15:P$15)</f>
        <v>0</v>
      </c>
      <c r="Q21" s="5">
        <f>Q8/PRODUCT($C$15:Q$15)</f>
        <v>0</v>
      </c>
      <c r="R21" s="5">
        <f>R8/PRODUCT($C$15:R$15)</f>
        <v>0</v>
      </c>
      <c r="S21" s="5">
        <f>S8/PRODUCT($C$15:S$15)</f>
        <v>0</v>
      </c>
      <c r="T21" s="5">
        <f>T8/PRODUCT($C$15:T$15)</f>
        <v>0</v>
      </c>
      <c r="U21" s="5">
        <f>U8/PRODUCT($C$15:U$15)</f>
        <v>0</v>
      </c>
      <c r="V21" s="5">
        <f>V8/PRODUCT($C$15:V$15)</f>
        <v>0</v>
      </c>
      <c r="W21" s="5">
        <f>W8/PRODUCT($C$15:W$15)</f>
        <v>0</v>
      </c>
    </row>
    <row r="22" spans="1:23" ht="12.75">
      <c r="A22" s="41"/>
      <c r="B22" s="15" t="s">
        <v>4</v>
      </c>
      <c r="C22" s="5">
        <f>C9/PRODUCT($C$15:C$15)</f>
        <v>0</v>
      </c>
      <c r="D22" s="5">
        <f>D9/PRODUCT($C$15:D$15)</f>
        <v>0</v>
      </c>
      <c r="E22" s="5">
        <f>E9/PRODUCT($C$15:E$15)</f>
        <v>0</v>
      </c>
      <c r="F22" s="5">
        <f>F9/PRODUCT($C$15:F$15)</f>
        <v>0</v>
      </c>
      <c r="G22" s="5">
        <f>G9/PRODUCT($C$15:G$15)</f>
        <v>0</v>
      </c>
      <c r="H22" s="5">
        <f>H9/PRODUCT($C$15:H$15)</f>
        <v>0</v>
      </c>
      <c r="I22" s="5">
        <f>I9/PRODUCT($C$15:I$15)</f>
        <v>0</v>
      </c>
      <c r="J22" s="5">
        <f>J9/PRODUCT($C$15:J$15)</f>
        <v>0</v>
      </c>
      <c r="K22" s="5">
        <f>K9/PRODUCT($C$15:K$15)</f>
        <v>0</v>
      </c>
      <c r="L22" s="5">
        <f>L9/PRODUCT($C$15:L$15)</f>
        <v>0</v>
      </c>
      <c r="M22" s="5">
        <f>M9/PRODUCT($C$15:M$15)</f>
        <v>0</v>
      </c>
      <c r="N22" s="5">
        <f>N9/PRODUCT($C$15:N$15)</f>
        <v>0</v>
      </c>
      <c r="O22" s="5">
        <f>O9/PRODUCT($C$15:O$15)</f>
        <v>0</v>
      </c>
      <c r="P22" s="5">
        <f>P9/PRODUCT($C$15:P$15)</f>
        <v>0</v>
      </c>
      <c r="Q22" s="5">
        <f>Q9/PRODUCT($C$15:Q$15)</f>
        <v>0</v>
      </c>
      <c r="R22" s="5">
        <f>R9/PRODUCT($C$15:R$15)</f>
        <v>0</v>
      </c>
      <c r="S22" s="5">
        <f>S9/PRODUCT($C$15:S$15)</f>
        <v>0</v>
      </c>
      <c r="T22" s="5">
        <f>T9/PRODUCT($C$15:T$15)</f>
        <v>0</v>
      </c>
      <c r="U22" s="5">
        <f>U9/PRODUCT($C$15:U$15)</f>
        <v>0</v>
      </c>
      <c r="V22" s="5">
        <f>V9/PRODUCT($C$15:V$15)</f>
        <v>0</v>
      </c>
      <c r="W22" s="5">
        <f>W9/PRODUCT($C$15:W$15)</f>
        <v>0</v>
      </c>
    </row>
    <row r="23" spans="1:23" ht="12.75">
      <c r="A23" s="41"/>
      <c r="B23" s="15" t="s">
        <v>8</v>
      </c>
      <c r="C23" s="5">
        <f>C10/PRODUCT($C$15:C$15)</f>
        <v>0</v>
      </c>
      <c r="D23" s="5">
        <f>D10/PRODUCT($C$15:D$15)</f>
        <v>0</v>
      </c>
      <c r="E23" s="5">
        <f>E10/PRODUCT($C$15:E$15)</f>
        <v>0</v>
      </c>
      <c r="F23" s="5">
        <f>F10/PRODUCT($C$15:F$15)</f>
        <v>0</v>
      </c>
      <c r="G23" s="5">
        <f>G10/PRODUCT($C$15:G$15)</f>
        <v>0</v>
      </c>
      <c r="H23" s="5">
        <f>H10/PRODUCT($C$15:H$15)</f>
        <v>0</v>
      </c>
      <c r="I23" s="5">
        <f>I10/PRODUCT($C$15:I$15)</f>
        <v>0</v>
      </c>
      <c r="J23" s="5">
        <f>J10/PRODUCT($C$15:J$15)</f>
        <v>0</v>
      </c>
      <c r="K23" s="5">
        <f>K10/PRODUCT($C$15:K$15)</f>
        <v>0</v>
      </c>
      <c r="L23" s="5">
        <f>L10/PRODUCT($C$15:L$15)</f>
        <v>0</v>
      </c>
      <c r="M23" s="5">
        <f>M10/PRODUCT($C$15:M$15)</f>
        <v>0</v>
      </c>
      <c r="N23" s="5">
        <f>N10/PRODUCT($C$15:N$15)</f>
        <v>0</v>
      </c>
      <c r="O23" s="5">
        <f>O10/PRODUCT($C$15:O$15)</f>
        <v>0</v>
      </c>
      <c r="P23" s="5">
        <f>P10/PRODUCT($C$15:P$15)</f>
        <v>0</v>
      </c>
      <c r="Q23" s="5">
        <f>Q10/PRODUCT($C$15:Q$15)</f>
        <v>0</v>
      </c>
      <c r="R23" s="5">
        <f>R10/PRODUCT($C$15:R$15)</f>
        <v>0</v>
      </c>
      <c r="S23" s="5">
        <f>S10/PRODUCT($C$15:S$15)</f>
        <v>0</v>
      </c>
      <c r="T23" s="5">
        <f>T10/PRODUCT($C$15:T$15)</f>
        <v>0</v>
      </c>
      <c r="U23" s="5">
        <f>U10/PRODUCT($C$15:U$15)</f>
        <v>0</v>
      </c>
      <c r="V23" s="5">
        <f>V10/PRODUCT($C$15:V$15)</f>
        <v>0</v>
      </c>
      <c r="W23" s="5">
        <f>W10/PRODUCT($C$15:W$15)</f>
        <v>0</v>
      </c>
    </row>
    <row r="24" spans="1:23" ht="12.75">
      <c r="A24" s="41"/>
      <c r="B24" s="15" t="s">
        <v>9</v>
      </c>
      <c r="C24" s="5">
        <f>C11/PRODUCT($C$15:C$15)</f>
        <v>0</v>
      </c>
      <c r="D24" s="5">
        <f>D11/PRODUCT($C$15:D$15)</f>
        <v>0</v>
      </c>
      <c r="E24" s="5">
        <f>E11/PRODUCT($C$15:E$15)</f>
        <v>0</v>
      </c>
      <c r="F24" s="5">
        <f>F11/PRODUCT($C$15:F$15)</f>
        <v>0</v>
      </c>
      <c r="G24" s="5">
        <f>G11/PRODUCT($C$15:G$15)</f>
        <v>0</v>
      </c>
      <c r="H24" s="5">
        <f>H11/PRODUCT($C$15:H$15)</f>
        <v>0</v>
      </c>
      <c r="I24" s="5">
        <f>I11/PRODUCT($C$15:I$15)</f>
        <v>0</v>
      </c>
      <c r="J24" s="5">
        <f>J11/PRODUCT($C$15:J$15)</f>
        <v>0</v>
      </c>
      <c r="K24" s="5">
        <f>K11/PRODUCT($C$15:K$15)</f>
        <v>0</v>
      </c>
      <c r="L24" s="5">
        <f>L11/PRODUCT($C$15:L$15)</f>
        <v>0</v>
      </c>
      <c r="M24" s="5">
        <f>M11/PRODUCT($C$15:M$15)</f>
        <v>0</v>
      </c>
      <c r="N24" s="5">
        <f>N11/PRODUCT($C$15:N$15)</f>
        <v>0</v>
      </c>
      <c r="O24" s="5">
        <f>O11/PRODUCT($C$15:O$15)</f>
        <v>0</v>
      </c>
      <c r="P24" s="5">
        <f>P11/PRODUCT($C$15:P$15)</f>
        <v>0</v>
      </c>
      <c r="Q24" s="5">
        <f>Q11/PRODUCT($C$15:Q$15)</f>
        <v>0</v>
      </c>
      <c r="R24" s="5">
        <f>R11/PRODUCT($C$15:R$15)</f>
        <v>0</v>
      </c>
      <c r="S24" s="5">
        <f>S11/PRODUCT($C$15:S$15)</f>
        <v>0</v>
      </c>
      <c r="T24" s="5">
        <f>T11/PRODUCT($C$15:T$15)</f>
        <v>0</v>
      </c>
      <c r="U24" s="5">
        <f>U11/PRODUCT($C$15:U$15)</f>
        <v>0</v>
      </c>
      <c r="V24" s="5">
        <f>V11/PRODUCT($C$15:V$15)</f>
        <v>0</v>
      </c>
      <c r="W24" s="5">
        <f>W11/PRODUCT($C$15:W$15)</f>
        <v>0</v>
      </c>
    </row>
    <row r="25" spans="3:23" s="15" customFormat="1" ht="12.75">
      <c r="C25" s="21"/>
      <c r="D25" s="20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4" s="2" customFormat="1" ht="38.25">
      <c r="A26" s="17"/>
      <c r="B26" s="23" t="s">
        <v>13</v>
      </c>
      <c r="C26" s="5">
        <f>C17+C18-C19+C24-C21</f>
        <v>0</v>
      </c>
      <c r="D26" s="5">
        <f aca="true" t="shared" si="6" ref="D26:V26">D17+D18-D19+D24-D21</f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  <c r="O26" s="5">
        <f t="shared" si="6"/>
        <v>0</v>
      </c>
      <c r="P26" s="5">
        <f t="shared" si="6"/>
        <v>0</v>
      </c>
      <c r="Q26" s="5">
        <f t="shared" si="6"/>
        <v>0</v>
      </c>
      <c r="R26" s="5">
        <f t="shared" si="6"/>
        <v>0</v>
      </c>
      <c r="S26" s="5">
        <f t="shared" si="6"/>
        <v>0</v>
      </c>
      <c r="T26" s="5">
        <f t="shared" si="6"/>
        <v>0</v>
      </c>
      <c r="U26" s="5">
        <f t="shared" si="6"/>
        <v>0</v>
      </c>
      <c r="V26" s="5">
        <f t="shared" si="6"/>
        <v>0</v>
      </c>
      <c r="W26" s="5">
        <f>W17+W18-W19+W24-W21</f>
        <v>0</v>
      </c>
      <c r="X26" s="17"/>
    </row>
    <row r="27" s="18" customFormat="1" ht="12.75"/>
    <row r="28" spans="1:24" s="2" customFormat="1" ht="12.75">
      <c r="A28" s="17"/>
      <c r="B28" s="17" t="s">
        <v>14</v>
      </c>
      <c r="C28" s="9">
        <v>0.085</v>
      </c>
      <c r="D28" s="9">
        <v>0.085</v>
      </c>
      <c r="E28" s="9">
        <v>0.085</v>
      </c>
      <c r="F28" s="9">
        <v>0.085</v>
      </c>
      <c r="G28" s="9">
        <v>0.085</v>
      </c>
      <c r="H28" s="9">
        <v>0.085</v>
      </c>
      <c r="I28" s="9">
        <v>0.085</v>
      </c>
      <c r="J28" s="9">
        <v>0.085</v>
      </c>
      <c r="K28" s="9">
        <v>0.085</v>
      </c>
      <c r="L28" s="9">
        <v>0.085</v>
      </c>
      <c r="M28" s="9">
        <v>0.085</v>
      </c>
      <c r="N28" s="9">
        <v>0.085</v>
      </c>
      <c r="O28" s="9">
        <v>0.076</v>
      </c>
      <c r="P28" s="9">
        <v>0.076</v>
      </c>
      <c r="Q28" s="9">
        <v>0.076</v>
      </c>
      <c r="R28" s="9">
        <v>0.076</v>
      </c>
      <c r="S28" s="9">
        <v>0.076</v>
      </c>
      <c r="T28" s="9">
        <v>0.076</v>
      </c>
      <c r="U28" s="9">
        <v>0.076</v>
      </c>
      <c r="V28" s="9">
        <v>0.076</v>
      </c>
      <c r="W28" s="9">
        <v>0.076</v>
      </c>
      <c r="X28" s="17"/>
    </row>
    <row r="29" spans="3:23" s="15" customFormat="1" ht="12.7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2:23" ht="38.25">
      <c r="B30" s="3" t="s">
        <v>15</v>
      </c>
      <c r="C30" s="5">
        <f aca="true" t="shared" si="7" ref="C30:V30">C26*1/(1+C28)^((C1-DATE(2000,1,1))/365)</f>
        <v>0</v>
      </c>
      <c r="D30" s="5">
        <f t="shared" si="7"/>
        <v>0</v>
      </c>
      <c r="E30" s="5">
        <f t="shared" si="7"/>
        <v>0</v>
      </c>
      <c r="F30" s="5">
        <f t="shared" si="7"/>
        <v>0</v>
      </c>
      <c r="G30" s="5">
        <f t="shared" si="7"/>
        <v>0</v>
      </c>
      <c r="H30" s="5">
        <f t="shared" si="7"/>
        <v>0</v>
      </c>
      <c r="I30" s="5">
        <f t="shared" si="7"/>
        <v>0</v>
      </c>
      <c r="J30" s="5">
        <f t="shared" si="7"/>
        <v>0</v>
      </c>
      <c r="K30" s="5">
        <f t="shared" si="7"/>
        <v>0</v>
      </c>
      <c r="L30" s="5">
        <f t="shared" si="7"/>
        <v>0</v>
      </c>
      <c r="M30" s="5">
        <f t="shared" si="7"/>
        <v>0</v>
      </c>
      <c r="N30" s="5">
        <f t="shared" si="7"/>
        <v>0</v>
      </c>
      <c r="O30" s="5">
        <f t="shared" si="7"/>
        <v>0</v>
      </c>
      <c r="P30" s="5">
        <f t="shared" si="7"/>
        <v>0</v>
      </c>
      <c r="Q30" s="5">
        <f t="shared" si="7"/>
        <v>0</v>
      </c>
      <c r="R30" s="5">
        <f t="shared" si="7"/>
        <v>0</v>
      </c>
      <c r="S30" s="5">
        <f t="shared" si="7"/>
        <v>0</v>
      </c>
      <c r="T30" s="5">
        <f t="shared" si="7"/>
        <v>0</v>
      </c>
      <c r="U30" s="5">
        <f t="shared" si="7"/>
        <v>0</v>
      </c>
      <c r="V30" s="5">
        <f t="shared" si="7"/>
        <v>0</v>
      </c>
      <c r="W30" s="5">
        <f>W26*1/(1+W28)^((W1-DATE(2000,1,1))/365)</f>
        <v>0</v>
      </c>
    </row>
    <row r="31" spans="2:23" ht="12.75">
      <c r="B31" s="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3:23" ht="12.7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3" ht="38.25">
      <c r="B33" s="3" t="s">
        <v>16</v>
      </c>
      <c r="C33" s="10">
        <f>SUM(C30:W30)</f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3:23" s="15" customFormat="1" ht="12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2:23" s="15" customFormat="1" ht="12.75">
      <c r="B35" s="15" t="s">
        <v>28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2:23" s="15" customFormat="1" ht="12.75">
      <c r="B36" s="15" t="s">
        <v>29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ht="12.75">
      <c r="B37" s="15" t="s">
        <v>38</v>
      </c>
    </row>
    <row r="38" ht="12.75"/>
  </sheetData>
  <sheetProtection/>
  <mergeCells count="2">
    <mergeCell ref="A3:A11"/>
    <mergeCell ref="A17:A24"/>
  </mergeCells>
  <printOptions/>
  <pageMargins left="0.5118110236220472" right="0.31496062992125984" top="0.35433070866141736" bottom="0.5511811023622047" header="0.11811023622047245" footer="0.11811023622047245"/>
  <pageSetup fitToWidth="4" fitToHeight="1" horizontalDpi="600" verticalDpi="600" orientation="landscape" paperSize="9" scale="92" r:id="rId1"/>
  <headerFooter>
    <oddFooter>&amp;L&amp;Z&amp;F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Reasonable profits test reporting template</dc:title>
  <dc:subject>Reasonable profits</dc:subject>
  <dc:creator>Ofgem</dc:creator>
  <cp:keywords/>
  <dc:description/>
  <cp:lastModifiedBy>Chris Parish</cp:lastModifiedBy>
  <cp:lastPrinted>2011-05-23T14:57:01Z</cp:lastPrinted>
  <dcterms:created xsi:type="dcterms:W3CDTF">2010-02-05T11:58:08Z</dcterms:created>
  <dcterms:modified xsi:type="dcterms:W3CDTF">2011-05-24T09:57:56Z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0x0101001B40C0AE9C60714BA1D1E78CBB77D3CB008469114EEEE20644BB4F1E6E9E35E4C9</vt:lpwstr>
  </property>
  <property fmtid="{D5CDD505-2E9C-101B-9397-08002B2CF9AE}" pid="3" name="Classification">
    <vt:lpwstr>Unclassified</vt:lpwstr>
  </property>
  <property fmtid="{D5CDD505-2E9C-101B-9397-08002B2CF9AE}" pid="4" name="_Status">
    <vt:lpwstr>Published</vt:lpwstr>
  </property>
  <property fmtid="{D5CDD505-2E9C-101B-9397-08002B2CF9AE}" pid="5" name="Applicable Start Date">
    <vt:lpwstr>2011-03-31T00:00:00Z</vt:lpwstr>
  </property>
  <property fmtid="{D5CDD505-2E9C-101B-9397-08002B2CF9AE}" pid="6" name="Recipient">
    <vt:lpwstr>IGTs</vt:lpwstr>
  </property>
  <property fmtid="{D5CDD505-2E9C-101B-9397-08002B2CF9AE}" pid="7" name="Applicable Duration">
    <vt:lpwstr>Enduring</vt:lpwstr>
  </property>
  <property fmtid="{D5CDD505-2E9C-101B-9397-08002B2CF9AE}" pid="8" name="Descriptor">
    <vt:lpwstr/>
  </property>
  <property fmtid="{D5CDD505-2E9C-101B-9397-08002B2CF9AE}" pid="9" name="ContentType">
    <vt:lpwstr>Other</vt:lpwstr>
  </property>
  <property fmtid="{D5CDD505-2E9C-101B-9397-08002B2CF9AE}" pid="10" name="::">
    <vt:lpwstr>- Subsidiary Document</vt:lpwstr>
  </property>
  <property fmtid="{D5CDD505-2E9C-101B-9397-08002B2CF9AE}" pid="11" name="Ref No New">
    <vt:lpwstr/>
  </property>
  <property fmtid="{D5CDD505-2E9C-101B-9397-08002B2CF9AE}" pid="12" name=":">
    <vt:lpwstr>20110524 Decision letter reasonable profits IGTs</vt:lpwstr>
  </property>
  <property fmtid="{D5CDD505-2E9C-101B-9397-08002B2CF9AE}" pid="13" name="Overview">
    <vt:lpwstr/>
  </property>
  <property fmtid="{D5CDD505-2E9C-101B-9397-08002B2CF9AE}" pid="14" name="Publication Date:">
    <vt:lpwstr>2011-05-24T00:00:00Z</vt:lpwstr>
  </property>
  <property fmtid="{D5CDD505-2E9C-101B-9397-08002B2CF9AE}" pid="15" name="Work Area">
    <vt:lpwstr>Gas Distribution</vt:lpwstr>
  </property>
</Properties>
</file>