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1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<sst xmlns="http://schemas.openxmlformats.org/spreadsheetml/2006/main" count="162" uniqueCount="30">
  <si>
    <t>REPLACEMENT BOILERS - G-rated to the minimum standards</t>
  </si>
  <si>
    <t xml:space="preserve">Gas </t>
  </si>
  <si>
    <t xml:space="preserve">LPG </t>
  </si>
  <si>
    <t xml:space="preserve">Oil </t>
  </si>
  <si>
    <t>kgCO2</t>
  </si>
  <si>
    <t>SpaceHt</t>
  </si>
  <si>
    <t>WaterHt</t>
  </si>
  <si>
    <t>Total</t>
  </si>
  <si>
    <t>gas</t>
  </si>
  <si>
    <t xml:space="preserve">lpg  </t>
  </si>
  <si>
    <t>lpg</t>
  </si>
  <si>
    <t>oil</t>
  </si>
  <si>
    <t>Flat 3 ext.</t>
  </si>
  <si>
    <t>Flat</t>
  </si>
  <si>
    <t>Mid-Terrace</t>
  </si>
  <si>
    <t>End-Terrace</t>
  </si>
  <si>
    <t>Semi-bungalow</t>
  </si>
  <si>
    <t>Det-bungalow</t>
  </si>
  <si>
    <t>Semi-house</t>
  </si>
  <si>
    <t>Det-house</t>
  </si>
  <si>
    <t>REPLACEMENT BOILERS - G-rated to the minimum standards (lifetime savings)</t>
  </si>
  <si>
    <t>GAS</t>
  </si>
  <si>
    <t>LPG</t>
  </si>
  <si>
    <t>OIL</t>
  </si>
  <si>
    <t>Property type</t>
  </si>
  <si>
    <t>Number of bedrooms</t>
  </si>
  <si>
    <t>Number of measures</t>
  </si>
  <si>
    <t>Reduction in carbon emissions (kgCO2/a)</t>
  </si>
  <si>
    <t>Lifetime (years)</t>
  </si>
  <si>
    <t>Lifetime reduction in carbon emissions (tCO2)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</si>
</sst>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3" fontId="19" fillId="33" borderId="17" xfId="0" applyNumberFormat="1" applyFont="1" applyFill="1" applyBorder="1" applyAlignment="1" applyProtection="1">
      <alignment horizontal="center"/>
      <protection/>
    </xf>
    <xf numFmtId="1" fontId="0" fillId="33" borderId="18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0" fillId="33" borderId="19" xfId="0" applyNumberFormat="1" applyFill="1" applyBorder="1" applyAlignment="1">
      <alignment horizontal="center"/>
    </xf>
    <xf numFmtId="3" fontId="19" fillId="0" borderId="17" xfId="0" applyNumberFormat="1" applyFont="1" applyFill="1" applyBorder="1" applyAlignment="1" applyProtection="1">
      <alignment horizontal="center"/>
      <protection/>
    </xf>
    <xf numFmtId="3" fontId="19" fillId="0" borderId="20" xfId="0" applyNumberFormat="1" applyFont="1" applyFill="1" applyBorder="1" applyAlignment="1" applyProtection="1">
      <alignment horizontal="center"/>
      <protection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3" fontId="19" fillId="0" borderId="24" xfId="0" applyNumberFormat="1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3" fontId="0" fillId="34" borderId="24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/>
    </xf>
    <xf numFmtId="3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 quotePrefix="1">
      <alignment horizontal="center" vertical="center"/>
      <protection/>
    </xf>
    <xf numFmtId="3" fontId="19" fillId="0" borderId="24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122%20G-rated%20boiler%20sav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asCH G-rated"/>
      <sheetName val="GasCH new"/>
      <sheetName val="LPGCH G-rated"/>
      <sheetName val="LPGCH new"/>
      <sheetName val="OilCH G-rated"/>
      <sheetName val="NewOilCH new"/>
      <sheetName val="savin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D1">
      <selection activeCell="P10" sqref="P10"/>
    </sheetView>
  </sheetViews>
  <sheetFormatPr defaultColWidth="9.00390625" defaultRowHeight="12.75"/>
  <cols>
    <col min="5" max="5" width="8.25390625" style="0" customWidth="1"/>
  </cols>
  <sheetData>
    <row r="1" ht="12.75">
      <c r="A1" t="s">
        <v>0</v>
      </c>
    </row>
    <row r="2" spans="1:14" ht="12.75">
      <c r="A2" s="1"/>
      <c r="B2" s="2" t="s">
        <v>1</v>
      </c>
      <c r="C2" s="3"/>
      <c r="D2" s="4"/>
      <c r="F2" s="1"/>
      <c r="G2" s="2" t="s">
        <v>2</v>
      </c>
      <c r="H2" s="3"/>
      <c r="I2" s="4"/>
      <c r="K2" s="1"/>
      <c r="L2" s="2" t="s">
        <v>3</v>
      </c>
      <c r="M2" s="3"/>
      <c r="N2" s="4"/>
    </row>
    <row r="3" spans="1:14" ht="12.75">
      <c r="A3" s="5" t="s">
        <v>4</v>
      </c>
      <c r="B3" s="6" t="s">
        <v>5</v>
      </c>
      <c r="C3" s="7" t="s">
        <v>6</v>
      </c>
      <c r="D3" s="8" t="s">
        <v>7</v>
      </c>
      <c r="F3" s="5" t="s">
        <v>4</v>
      </c>
      <c r="G3" s="6" t="s">
        <v>5</v>
      </c>
      <c r="H3" s="7" t="s">
        <v>6</v>
      </c>
      <c r="I3" s="9" t="s">
        <v>7</v>
      </c>
      <c r="K3" s="10" t="s">
        <v>4</v>
      </c>
      <c r="L3" s="11" t="s">
        <v>5</v>
      </c>
      <c r="M3" s="12" t="s">
        <v>6</v>
      </c>
      <c r="N3" s="13" t="s">
        <v>7</v>
      </c>
    </row>
    <row r="4" spans="1:14" ht="12.75">
      <c r="A4" s="14"/>
      <c r="B4" s="11" t="s">
        <v>8</v>
      </c>
      <c r="C4" s="12" t="s">
        <v>8</v>
      </c>
      <c r="D4" s="15" t="s">
        <v>8</v>
      </c>
      <c r="F4" s="14"/>
      <c r="G4" s="11" t="s">
        <v>9</v>
      </c>
      <c r="H4" s="12" t="s">
        <v>10</v>
      </c>
      <c r="I4" s="13" t="s">
        <v>10</v>
      </c>
      <c r="K4" s="14"/>
      <c r="L4" s="11" t="s">
        <v>11</v>
      </c>
      <c r="M4" s="12" t="s">
        <v>11</v>
      </c>
      <c r="N4" s="13" t="s">
        <v>11</v>
      </c>
    </row>
    <row r="5" spans="1:14" ht="12.75">
      <c r="A5" s="16" t="s">
        <v>12</v>
      </c>
      <c r="B5" s="17">
        <v>349.1655712748948</v>
      </c>
      <c r="C5" s="18">
        <v>228.34947397919063</v>
      </c>
      <c r="D5" s="19">
        <f>B5+C5</f>
        <v>577.5150452540854</v>
      </c>
      <c r="F5" s="16" t="s">
        <v>12</v>
      </c>
      <c r="G5" s="17">
        <v>393.47778964100826</v>
      </c>
      <c r="H5" s="18">
        <v>257.3290544051964</v>
      </c>
      <c r="I5" s="20">
        <f>G5+H5</f>
        <v>650.8068440462047</v>
      </c>
      <c r="K5" s="16" t="s">
        <v>12</v>
      </c>
      <c r="L5" s="17">
        <v>448.84500710343946</v>
      </c>
      <c r="M5" s="18">
        <v>287.28009784504604</v>
      </c>
      <c r="N5" s="20">
        <f>L5+M5</f>
        <v>736.1251049484855</v>
      </c>
    </row>
    <row r="6" spans="1:14" ht="12.75">
      <c r="A6" s="21" t="s">
        <v>12</v>
      </c>
      <c r="B6" s="22">
        <v>461.9466509964832</v>
      </c>
      <c r="C6" s="23">
        <v>253.6030669992714</v>
      </c>
      <c r="D6" s="24">
        <f aca="true" t="shared" si="0" ref="D6:D25">B6+C6</f>
        <v>715.5497179957546</v>
      </c>
      <c r="F6" s="21" t="s">
        <v>12</v>
      </c>
      <c r="G6" s="22">
        <v>520.5717920655472</v>
      </c>
      <c r="H6" s="23">
        <v>285.787553121875</v>
      </c>
      <c r="I6" s="25">
        <f aca="true" t="shared" si="1" ref="I6:I25">G6+H6</f>
        <v>806.3593451874223</v>
      </c>
      <c r="K6" s="21" t="s">
        <v>12</v>
      </c>
      <c r="L6" s="22">
        <v>593.8227159420819</v>
      </c>
      <c r="M6" s="23">
        <v>319.0509381597865</v>
      </c>
      <c r="N6" s="25">
        <f aca="true" t="shared" si="2" ref="N6:N25">L6+M6</f>
        <v>912.8736541018684</v>
      </c>
    </row>
    <row r="7" spans="1:14" ht="12.75">
      <c r="A7" s="16" t="s">
        <v>12</v>
      </c>
      <c r="B7" s="17">
        <v>613.2491453821633</v>
      </c>
      <c r="C7" s="18">
        <v>288.5735901290235</v>
      </c>
      <c r="D7" s="19">
        <f t="shared" si="0"/>
        <v>901.8227355111868</v>
      </c>
      <c r="F7" s="16" t="s">
        <v>12</v>
      </c>
      <c r="G7" s="17">
        <v>691.0759194933275</v>
      </c>
      <c r="H7" s="18">
        <v>325.19614685419197</v>
      </c>
      <c r="I7" s="20">
        <f t="shared" si="1"/>
        <v>1016.2720663475195</v>
      </c>
      <c r="K7" s="16" t="s">
        <v>12</v>
      </c>
      <c r="L7" s="17">
        <v>788.318894128684</v>
      </c>
      <c r="M7" s="18">
        <v>363.0463769551616</v>
      </c>
      <c r="N7" s="20">
        <f t="shared" si="2"/>
        <v>1151.3652710838455</v>
      </c>
    </row>
    <row r="8" spans="1:14" ht="12.75">
      <c r="A8" s="26" t="s">
        <v>13</v>
      </c>
      <c r="B8" s="17">
        <v>261.2315787191885</v>
      </c>
      <c r="C8" s="18">
        <v>228.34947397919063</v>
      </c>
      <c r="D8" s="19">
        <f t="shared" si="0"/>
        <v>489.58105269837915</v>
      </c>
      <c r="F8" s="26" t="s">
        <v>13</v>
      </c>
      <c r="G8" s="17">
        <v>294.3841908683852</v>
      </c>
      <c r="H8" s="18">
        <v>257.3290544051964</v>
      </c>
      <c r="I8" s="20">
        <f t="shared" si="1"/>
        <v>551.7132452735816</v>
      </c>
      <c r="K8" s="26" t="s">
        <v>13</v>
      </c>
      <c r="L8" s="17">
        <v>339.15034398562113</v>
      </c>
      <c r="M8" s="18">
        <v>287.28009784504604</v>
      </c>
      <c r="N8" s="20">
        <f t="shared" si="2"/>
        <v>626.4304418306672</v>
      </c>
    </row>
    <row r="9" spans="1:14" ht="12.75">
      <c r="A9" s="21" t="s">
        <v>13</v>
      </c>
      <c r="B9" s="22">
        <v>345.60982769073485</v>
      </c>
      <c r="C9" s="23">
        <v>253.6030669992714</v>
      </c>
      <c r="D9" s="24">
        <f t="shared" si="0"/>
        <v>599.2128946900062</v>
      </c>
      <c r="F9" s="21" t="s">
        <v>13</v>
      </c>
      <c r="G9" s="22">
        <v>389.47079055196036</v>
      </c>
      <c r="H9" s="23">
        <v>285.787553121875</v>
      </c>
      <c r="I9" s="25">
        <f t="shared" si="1"/>
        <v>675.2583436738354</v>
      </c>
      <c r="K9" s="21" t="s">
        <v>13</v>
      </c>
      <c r="L9" s="22">
        <v>448.69648807705266</v>
      </c>
      <c r="M9" s="23">
        <v>319.0509381597865</v>
      </c>
      <c r="N9" s="25">
        <f t="shared" si="2"/>
        <v>767.7474262368391</v>
      </c>
    </row>
    <row r="10" spans="1:14" ht="12.75">
      <c r="A10" s="26" t="s">
        <v>13</v>
      </c>
      <c r="B10" s="17">
        <v>458.8082433541297</v>
      </c>
      <c r="C10" s="18">
        <v>288.5735901290235</v>
      </c>
      <c r="D10" s="19">
        <f t="shared" si="0"/>
        <v>747.3818334831532</v>
      </c>
      <c r="F10" s="26" t="s">
        <v>13</v>
      </c>
      <c r="G10" s="17">
        <v>517.0350925633688</v>
      </c>
      <c r="H10" s="18">
        <v>325.19614685419197</v>
      </c>
      <c r="I10" s="20">
        <f t="shared" si="1"/>
        <v>842.2312394175608</v>
      </c>
      <c r="K10" s="26" t="s">
        <v>13</v>
      </c>
      <c r="L10" s="17">
        <v>595.6591248267873</v>
      </c>
      <c r="M10" s="18">
        <v>363.0463769551616</v>
      </c>
      <c r="N10" s="20">
        <f t="shared" si="2"/>
        <v>958.7055017819489</v>
      </c>
    </row>
    <row r="11" spans="1:14" ht="12.75">
      <c r="A11" s="26" t="s">
        <v>14</v>
      </c>
      <c r="B11" s="17">
        <v>429.3743722531567</v>
      </c>
      <c r="C11" s="18">
        <v>256.11704559960674</v>
      </c>
      <c r="D11" s="19">
        <f t="shared" si="0"/>
        <v>685.4914178527634</v>
      </c>
      <c r="F11" s="26" t="s">
        <v>14</v>
      </c>
      <c r="G11" s="17">
        <v>483.8658012752794</v>
      </c>
      <c r="H11" s="18">
        <v>288.62057797954617</v>
      </c>
      <c r="I11" s="20">
        <f t="shared" si="1"/>
        <v>772.4863792548256</v>
      </c>
      <c r="K11" s="26" t="s">
        <v>14</v>
      </c>
      <c r="L11" s="17">
        <v>552.0070053316222</v>
      </c>
      <c r="M11" s="18">
        <v>322.2137044482274</v>
      </c>
      <c r="N11" s="20">
        <f t="shared" si="2"/>
        <v>874.2207097798496</v>
      </c>
    </row>
    <row r="12" spans="1:14" ht="12.75">
      <c r="A12" s="21" t="s">
        <v>14</v>
      </c>
      <c r="B12" s="22">
        <v>508.8045962680367</v>
      </c>
      <c r="C12" s="23">
        <v>276.30399535698234</v>
      </c>
      <c r="D12" s="24">
        <f t="shared" si="0"/>
        <v>785.108591625019</v>
      </c>
      <c r="F12" s="21" t="s">
        <v>14</v>
      </c>
      <c r="G12" s="22">
        <v>573.3764276006311</v>
      </c>
      <c r="H12" s="23">
        <v>311.36943131329235</v>
      </c>
      <c r="I12" s="25">
        <f t="shared" si="1"/>
        <v>884.7458589139235</v>
      </c>
      <c r="K12" s="21" t="s">
        <v>14</v>
      </c>
      <c r="L12" s="22">
        <v>654.123114081174</v>
      </c>
      <c r="M12" s="23">
        <v>347.6103423315292</v>
      </c>
      <c r="N12" s="25">
        <f t="shared" si="2"/>
        <v>1001.7334564127032</v>
      </c>
    </row>
    <row r="13" spans="1:14" ht="12.75">
      <c r="A13" s="26" t="s">
        <v>15</v>
      </c>
      <c r="B13" s="17">
        <v>626.3917372390652</v>
      </c>
      <c r="C13" s="18">
        <v>256.11704559960674</v>
      </c>
      <c r="D13" s="19">
        <f t="shared" si="0"/>
        <v>882.5087828386719</v>
      </c>
      <c r="F13" s="26" t="s">
        <v>15</v>
      </c>
      <c r="G13" s="17">
        <v>705.886423218325</v>
      </c>
      <c r="H13" s="18">
        <v>288.62057797954617</v>
      </c>
      <c r="I13" s="20">
        <f t="shared" si="1"/>
        <v>994.5070011978712</v>
      </c>
      <c r="K13" s="26" t="s">
        <v>15</v>
      </c>
      <c r="L13" s="17">
        <v>803.8077907896368</v>
      </c>
      <c r="M13" s="18">
        <v>322.2137044482274</v>
      </c>
      <c r="N13" s="20">
        <f t="shared" si="2"/>
        <v>1126.0214952378642</v>
      </c>
    </row>
    <row r="14" spans="1:14" ht="12.75">
      <c r="A14" s="21" t="s">
        <v>15</v>
      </c>
      <c r="B14" s="22">
        <v>742.2683223945342</v>
      </c>
      <c r="C14" s="23">
        <v>276.30399535698234</v>
      </c>
      <c r="D14" s="24">
        <f t="shared" si="0"/>
        <v>1018.5723177515165</v>
      </c>
      <c r="F14" s="21" t="s">
        <v>15</v>
      </c>
      <c r="G14" s="22">
        <v>836.4687782645092</v>
      </c>
      <c r="H14" s="23">
        <v>311.36943131329235</v>
      </c>
      <c r="I14" s="25">
        <f t="shared" si="1"/>
        <v>1147.8382095778015</v>
      </c>
      <c r="K14" s="21" t="s">
        <v>15</v>
      </c>
      <c r="L14" s="22">
        <v>952.504678664638</v>
      </c>
      <c r="M14" s="23">
        <v>347.6103423315292</v>
      </c>
      <c r="N14" s="25">
        <f t="shared" si="2"/>
        <v>1300.1150209961672</v>
      </c>
    </row>
    <row r="15" spans="1:14" ht="12.75">
      <c r="A15" s="21" t="s">
        <v>16</v>
      </c>
      <c r="B15" s="22">
        <v>662.0233866198691</v>
      </c>
      <c r="C15" s="23">
        <v>256.96850241499203</v>
      </c>
      <c r="D15" s="24">
        <f t="shared" si="0"/>
        <v>918.9918890348612</v>
      </c>
      <c r="F15" s="21" t="s">
        <v>16</v>
      </c>
      <c r="G15" s="22">
        <v>746.040046006593</v>
      </c>
      <c r="H15" s="23">
        <v>289.58009224227624</v>
      </c>
      <c r="I15" s="25">
        <f t="shared" si="1"/>
        <v>1035.6201382488694</v>
      </c>
      <c r="K15" s="21" t="s">
        <v>16</v>
      </c>
      <c r="L15" s="22">
        <v>851.5361767091263</v>
      </c>
      <c r="M15" s="23">
        <v>323.2848984955456</v>
      </c>
      <c r="N15" s="25">
        <f t="shared" si="2"/>
        <v>1174.8210752046718</v>
      </c>
    </row>
    <row r="16" spans="1:14" ht="12.75">
      <c r="A16" s="26" t="s">
        <v>16</v>
      </c>
      <c r="B16" s="17">
        <v>742.5348258009203</v>
      </c>
      <c r="C16" s="18">
        <v>270.3242311276807</v>
      </c>
      <c r="D16" s="19">
        <f t="shared" si="0"/>
        <v>1012.859056928601</v>
      </c>
      <c r="F16" s="26" t="s">
        <v>16</v>
      </c>
      <c r="G16" s="17">
        <v>836.7691033248916</v>
      </c>
      <c r="H16" s="18">
        <v>304.6307817868545</v>
      </c>
      <c r="I16" s="20">
        <f t="shared" si="1"/>
        <v>1141.3998851117462</v>
      </c>
      <c r="K16" s="26" t="s">
        <v>16</v>
      </c>
      <c r="L16" s="17">
        <v>955.0950607111313</v>
      </c>
      <c r="M16" s="18">
        <v>340.08736790575654</v>
      </c>
      <c r="N16" s="20">
        <f t="shared" si="2"/>
        <v>1295.1824286168878</v>
      </c>
    </row>
    <row r="17" spans="1:14" ht="12.75">
      <c r="A17" s="21" t="s">
        <v>17</v>
      </c>
      <c r="B17" s="22">
        <v>776.5772507510524</v>
      </c>
      <c r="C17" s="23">
        <v>261.84558567882686</v>
      </c>
      <c r="D17" s="24">
        <f t="shared" si="0"/>
        <v>1038.4228364298792</v>
      </c>
      <c r="F17" s="21" t="s">
        <v>17</v>
      </c>
      <c r="G17" s="22">
        <v>875.1318149590584</v>
      </c>
      <c r="H17" s="23">
        <v>295.0761207755079</v>
      </c>
      <c r="I17" s="25">
        <f t="shared" si="1"/>
        <v>1170.2079357345663</v>
      </c>
      <c r="K17" s="21" t="s">
        <v>17</v>
      </c>
      <c r="L17" s="22">
        <v>996.497797252749</v>
      </c>
      <c r="M17" s="23">
        <v>329.42062078479694</v>
      </c>
      <c r="N17" s="25">
        <f t="shared" si="2"/>
        <v>1325.918418037546</v>
      </c>
    </row>
    <row r="18" spans="1:14" ht="12.75">
      <c r="A18" s="26" t="s">
        <v>17</v>
      </c>
      <c r="B18" s="17">
        <v>870.3611835043444</v>
      </c>
      <c r="C18" s="18">
        <v>275.74581852465724</v>
      </c>
      <c r="D18" s="19">
        <f t="shared" si="0"/>
        <v>1146.1070020290017</v>
      </c>
      <c r="F18" s="26" t="s">
        <v>17</v>
      </c>
      <c r="G18" s="17">
        <v>980.81776340142</v>
      </c>
      <c r="H18" s="18">
        <v>310.7404168734946</v>
      </c>
      <c r="I18" s="20">
        <f t="shared" si="1"/>
        <v>1291.5581802749148</v>
      </c>
      <c r="K18" s="26" t="s">
        <v>17</v>
      </c>
      <c r="L18" s="17">
        <v>1116.8405993577207</v>
      </c>
      <c r="M18" s="18">
        <v>346.90811564271326</v>
      </c>
      <c r="N18" s="20">
        <f t="shared" si="2"/>
        <v>1463.748715000434</v>
      </c>
    </row>
    <row r="19" spans="1:14" ht="12.75">
      <c r="A19" s="26" t="s">
        <v>17</v>
      </c>
      <c r="B19" s="17">
        <v>968.9702519524567</v>
      </c>
      <c r="C19" s="18">
        <v>290.43302243599135</v>
      </c>
      <c r="D19" s="19">
        <f t="shared" si="0"/>
        <v>1259.4032743884482</v>
      </c>
      <c r="F19" s="26" t="s">
        <v>17</v>
      </c>
      <c r="G19" s="17">
        <v>1091.9412001991873</v>
      </c>
      <c r="H19" s="18">
        <v>327.2915576687842</v>
      </c>
      <c r="I19" s="20">
        <f t="shared" si="1"/>
        <v>1419.2327578679715</v>
      </c>
      <c r="K19" s="26" t="s">
        <v>17</v>
      </c>
      <c r="L19" s="17">
        <v>1243.3749774928706</v>
      </c>
      <c r="M19" s="18">
        <v>365.3856768264227</v>
      </c>
      <c r="N19" s="20">
        <f t="shared" si="2"/>
        <v>1608.7606543192933</v>
      </c>
    </row>
    <row r="20" spans="1:14" ht="12.75">
      <c r="A20" s="26" t="s">
        <v>18</v>
      </c>
      <c r="B20" s="17">
        <v>761.1988979555254</v>
      </c>
      <c r="C20" s="18">
        <v>273.8555688000921</v>
      </c>
      <c r="D20" s="19">
        <f t="shared" si="0"/>
        <v>1035.0544667556173</v>
      </c>
      <c r="F20" s="26" t="s">
        <v>18</v>
      </c>
      <c r="G20" s="17">
        <v>857.8018123353472</v>
      </c>
      <c r="H20" s="18">
        <v>308.61027763675474</v>
      </c>
      <c r="I20" s="20">
        <f t="shared" si="1"/>
        <v>1166.412089972102</v>
      </c>
      <c r="K20" s="26" t="s">
        <v>18</v>
      </c>
      <c r="L20" s="17">
        <v>975.0350030008931</v>
      </c>
      <c r="M20" s="18">
        <v>344.530045238776</v>
      </c>
      <c r="N20" s="20">
        <f t="shared" si="2"/>
        <v>1319.565048239669</v>
      </c>
    </row>
    <row r="21" spans="1:14" ht="12.75">
      <c r="A21" s="21" t="s">
        <v>18</v>
      </c>
      <c r="B21" s="22">
        <v>848.5405710496007</v>
      </c>
      <c r="C21" s="23">
        <v>288.50849682136527</v>
      </c>
      <c r="D21" s="24">
        <f t="shared" si="0"/>
        <v>1137.049067870966</v>
      </c>
      <c r="F21" s="21" t="s">
        <v>18</v>
      </c>
      <c r="G21" s="22">
        <v>956.2279210353581</v>
      </c>
      <c r="H21" s="23">
        <v>325.12279262649895</v>
      </c>
      <c r="I21" s="25">
        <f t="shared" si="1"/>
        <v>1281.350713661857</v>
      </c>
      <c r="K21" s="21" t="s">
        <v>18</v>
      </c>
      <c r="L21" s="22">
        <v>1086.9127115946862</v>
      </c>
      <c r="M21" s="23">
        <v>362.9644848821597</v>
      </c>
      <c r="N21" s="25">
        <f t="shared" si="2"/>
        <v>1449.877196476846</v>
      </c>
    </row>
    <row r="22" spans="1:14" ht="12.75">
      <c r="A22" s="26" t="s">
        <v>18</v>
      </c>
      <c r="B22" s="17">
        <v>939.8969402498851</v>
      </c>
      <c r="C22" s="18">
        <v>303.828677254778</v>
      </c>
      <c r="D22" s="19">
        <f t="shared" si="0"/>
        <v>1243.7256175046632</v>
      </c>
      <c r="F22" s="26" t="s">
        <v>18</v>
      </c>
      <c r="G22" s="17">
        <v>1059.178226505926</v>
      </c>
      <c r="H22" s="18">
        <v>342.3872402976433</v>
      </c>
      <c r="I22" s="20">
        <f t="shared" si="1"/>
        <v>1401.5654668035693</v>
      </c>
      <c r="K22" s="26" t="s">
        <v>18</v>
      </c>
      <c r="L22" s="17">
        <v>1203.9329253083356</v>
      </c>
      <c r="M22" s="18">
        <v>382.2383761560043</v>
      </c>
      <c r="N22" s="20">
        <f t="shared" si="2"/>
        <v>1586.1713014643399</v>
      </c>
    </row>
    <row r="23" spans="1:14" ht="12.75">
      <c r="A23" s="26" t="s">
        <v>19</v>
      </c>
      <c r="B23" s="17">
        <v>1090.401920932568</v>
      </c>
      <c r="C23" s="18">
        <v>289.9500309245294</v>
      </c>
      <c r="D23" s="19">
        <f t="shared" si="0"/>
        <v>1380.3519518570974</v>
      </c>
      <c r="F23" s="26" t="s">
        <v>19</v>
      </c>
      <c r="G23" s="17">
        <v>1228.783628644389</v>
      </c>
      <c r="H23" s="18">
        <v>326.747270236173</v>
      </c>
      <c r="I23" s="20">
        <f t="shared" si="1"/>
        <v>1555.5308988805618</v>
      </c>
      <c r="K23" s="26" t="s">
        <v>19</v>
      </c>
      <c r="L23" s="17">
        <v>1393.924472789753</v>
      </c>
      <c r="M23" s="18">
        <v>364.77803869065974</v>
      </c>
      <c r="N23" s="20">
        <f t="shared" si="2"/>
        <v>1758.7025114804128</v>
      </c>
    </row>
    <row r="24" spans="1:14" ht="12.75">
      <c r="A24" s="21" t="s">
        <v>19</v>
      </c>
      <c r="B24" s="22">
        <v>1215.289457062188</v>
      </c>
      <c r="C24" s="23">
        <v>306.40366597921457</v>
      </c>
      <c r="D24" s="24">
        <f t="shared" si="0"/>
        <v>1521.6931230414025</v>
      </c>
      <c r="F24" s="21" t="s">
        <v>19</v>
      </c>
      <c r="G24" s="22">
        <v>1369.5205045355888</v>
      </c>
      <c r="H24" s="23">
        <v>345.2890180071191</v>
      </c>
      <c r="I24" s="25">
        <f t="shared" si="1"/>
        <v>1714.8095225427078</v>
      </c>
      <c r="K24" s="21" t="s">
        <v>19</v>
      </c>
      <c r="L24" s="22">
        <v>1553.575505693847</v>
      </c>
      <c r="M24" s="23">
        <v>385.47789757821465</v>
      </c>
      <c r="N24" s="25">
        <f t="shared" si="2"/>
        <v>1939.0534032720616</v>
      </c>
    </row>
    <row r="25" spans="1:14" ht="12.75">
      <c r="A25" s="27" t="s">
        <v>19</v>
      </c>
      <c r="B25" s="28">
        <v>1352.9777679921485</v>
      </c>
      <c r="C25" s="29">
        <v>324.3861748787898</v>
      </c>
      <c r="D25" s="30">
        <f t="shared" si="0"/>
        <v>1677.3639428709384</v>
      </c>
      <c r="F25" s="27" t="s">
        <v>19</v>
      </c>
      <c r="G25" s="28">
        <v>1524.682687468773</v>
      </c>
      <c r="H25" s="29">
        <v>365.5536673199631</v>
      </c>
      <c r="I25" s="31">
        <f t="shared" si="1"/>
        <v>1890.2363547887362</v>
      </c>
      <c r="K25" s="27" t="s">
        <v>19</v>
      </c>
      <c r="L25" s="28">
        <v>1729.5905167993033</v>
      </c>
      <c r="M25" s="29">
        <v>408.1011899648663</v>
      </c>
      <c r="N25" s="31">
        <f t="shared" si="2"/>
        <v>2137.69170676417</v>
      </c>
    </row>
    <row r="28" ht="12.75">
      <c r="A28" t="s">
        <v>20</v>
      </c>
    </row>
    <row r="29" spans="1:20" ht="12.75">
      <c r="A29" s="32" t="s">
        <v>21</v>
      </c>
      <c r="B29" s="33"/>
      <c r="C29" s="33"/>
      <c r="D29" s="33"/>
      <c r="E29" s="33"/>
      <c r="F29" s="34"/>
      <c r="H29" s="32" t="s">
        <v>22</v>
      </c>
      <c r="I29" s="33"/>
      <c r="J29" s="33"/>
      <c r="K29" s="33"/>
      <c r="L29" s="33"/>
      <c r="M29" s="34"/>
      <c r="O29" s="32" t="s">
        <v>23</v>
      </c>
      <c r="P29" s="33"/>
      <c r="Q29" s="33"/>
      <c r="R29" s="33"/>
      <c r="S29" s="33"/>
      <c r="T29" s="34"/>
    </row>
    <row r="30" spans="1:20" ht="63.75">
      <c r="A30" s="35" t="s">
        <v>24</v>
      </c>
      <c r="B30" s="36" t="s">
        <v>25</v>
      </c>
      <c r="C30" s="37" t="s">
        <v>26</v>
      </c>
      <c r="D30" s="37" t="s">
        <v>27</v>
      </c>
      <c r="E30" s="37" t="s">
        <v>28</v>
      </c>
      <c r="F30" s="38" t="s">
        <v>29</v>
      </c>
      <c r="H30" s="39"/>
      <c r="I30" s="40" t="s">
        <v>25</v>
      </c>
      <c r="J30" s="40" t="s">
        <v>26</v>
      </c>
      <c r="K30" s="40" t="s">
        <v>27</v>
      </c>
      <c r="L30" s="40" t="s">
        <v>28</v>
      </c>
      <c r="M30" s="40" t="s">
        <v>29</v>
      </c>
      <c r="O30" s="39"/>
      <c r="P30" s="40" t="s">
        <v>25</v>
      </c>
      <c r="Q30" s="40" t="s">
        <v>26</v>
      </c>
      <c r="R30" s="40" t="s">
        <v>27</v>
      </c>
      <c r="S30" s="40" t="s">
        <v>28</v>
      </c>
      <c r="T30" s="40" t="s">
        <v>29</v>
      </c>
    </row>
    <row r="31" spans="1:20" ht="12.75">
      <c r="A31" s="41" t="s">
        <v>13</v>
      </c>
      <c r="B31" s="42">
        <v>1</v>
      </c>
      <c r="C31" s="43"/>
      <c r="D31" s="44">
        <f>(D5*0.45)+(D8*0.55)</f>
        <v>529.151349348447</v>
      </c>
      <c r="E31" s="45">
        <v>6</v>
      </c>
      <c r="F31" s="46">
        <f>C31*D31*E31/1000</f>
        <v>0</v>
      </c>
      <c r="H31" s="41" t="s">
        <v>13</v>
      </c>
      <c r="I31" s="47">
        <v>1</v>
      </c>
      <c r="J31" s="43"/>
      <c r="K31" s="44">
        <f>(I5*0.45)+(I8*0.55)</f>
        <v>596.3053647212621</v>
      </c>
      <c r="L31" s="45">
        <v>6</v>
      </c>
      <c r="M31" s="46">
        <f>J31*K31*L31/1000</f>
        <v>0</v>
      </c>
      <c r="O31" s="41" t="s">
        <v>13</v>
      </c>
      <c r="P31" s="47">
        <v>1</v>
      </c>
      <c r="Q31" s="43"/>
      <c r="R31" s="44">
        <f>(N5*0.45)+(N8*0.55)</f>
        <v>675.7930402336855</v>
      </c>
      <c r="S31" s="45">
        <v>6</v>
      </c>
      <c r="T31" s="46">
        <f>Q31*R31*S31/1000</f>
        <v>0</v>
      </c>
    </row>
    <row r="32" spans="1:20" ht="12.75">
      <c r="A32" s="41" t="s">
        <v>13</v>
      </c>
      <c r="B32" s="42">
        <v>2</v>
      </c>
      <c r="C32" s="43"/>
      <c r="D32" s="44">
        <f>(D6*0.45)+(D9*0.55)</f>
        <v>651.5644651775931</v>
      </c>
      <c r="E32" s="45">
        <v>6</v>
      </c>
      <c r="F32" s="46">
        <f aca="true" t="shared" si="3" ref="F32:F48">C32*D32*E32/1000</f>
        <v>0</v>
      </c>
      <c r="H32" s="41" t="s">
        <v>13</v>
      </c>
      <c r="I32" s="47">
        <v>2</v>
      </c>
      <c r="J32" s="43"/>
      <c r="K32" s="44">
        <f>(I6*0.45)+(I9*0.55)</f>
        <v>734.2537943549495</v>
      </c>
      <c r="L32" s="45">
        <v>6</v>
      </c>
      <c r="M32" s="46">
        <f aca="true" t="shared" si="4" ref="M32:M48">J32*K32*L32/1000</f>
        <v>0</v>
      </c>
      <c r="O32" s="41" t="s">
        <v>13</v>
      </c>
      <c r="P32" s="47">
        <v>2</v>
      </c>
      <c r="Q32" s="43"/>
      <c r="R32" s="44">
        <f>(N6*0.45)+(N9*0.55)</f>
        <v>833.0542287761024</v>
      </c>
      <c r="S32" s="45">
        <v>6</v>
      </c>
      <c r="T32" s="46">
        <f aca="true" t="shared" si="5" ref="T32:T48">Q32*R32*S32/1000</f>
        <v>0</v>
      </c>
    </row>
    <row r="33" spans="1:20" ht="12.75">
      <c r="A33" s="41" t="s">
        <v>13</v>
      </c>
      <c r="B33" s="42">
        <v>3</v>
      </c>
      <c r="C33" s="43"/>
      <c r="D33" s="44">
        <f>(D7*0.45)+(D10*0.55)</f>
        <v>816.8802393957683</v>
      </c>
      <c r="E33" s="45">
        <v>6</v>
      </c>
      <c r="F33" s="46">
        <f t="shared" si="3"/>
        <v>0</v>
      </c>
      <c r="H33" s="41" t="s">
        <v>13</v>
      </c>
      <c r="I33" s="47">
        <v>3</v>
      </c>
      <c r="J33" s="43"/>
      <c r="K33" s="44">
        <f>(I7*0.45)+(I10*0.55)</f>
        <v>920.5496115360422</v>
      </c>
      <c r="L33" s="45">
        <v>6</v>
      </c>
      <c r="M33" s="46">
        <f t="shared" si="4"/>
        <v>0</v>
      </c>
      <c r="O33" s="41" t="s">
        <v>13</v>
      </c>
      <c r="P33" s="47">
        <v>3</v>
      </c>
      <c r="Q33" s="43"/>
      <c r="R33" s="44">
        <f>(N7*0.45)+(N10*0.55)</f>
        <v>1045.4023979678022</v>
      </c>
      <c r="S33" s="45">
        <v>6</v>
      </c>
      <c r="T33" s="46">
        <f t="shared" si="5"/>
        <v>0</v>
      </c>
    </row>
    <row r="34" spans="1:20" ht="12.75">
      <c r="A34" s="41" t="s">
        <v>14</v>
      </c>
      <c r="B34" s="42">
        <v>2</v>
      </c>
      <c r="C34" s="43"/>
      <c r="D34" s="44">
        <f>D11</f>
        <v>685.4914178527634</v>
      </c>
      <c r="E34" s="45">
        <v>6</v>
      </c>
      <c r="F34" s="46">
        <f t="shared" si="3"/>
        <v>0</v>
      </c>
      <c r="H34" s="41" t="s">
        <v>14</v>
      </c>
      <c r="I34" s="47">
        <v>2</v>
      </c>
      <c r="J34" s="43"/>
      <c r="K34" s="44">
        <f aca="true" t="shared" si="6" ref="K34:K48">I11</f>
        <v>772.4863792548256</v>
      </c>
      <c r="L34" s="45">
        <v>6</v>
      </c>
      <c r="M34" s="46">
        <f t="shared" si="4"/>
        <v>0</v>
      </c>
      <c r="O34" s="41" t="s">
        <v>14</v>
      </c>
      <c r="P34" s="47">
        <v>2</v>
      </c>
      <c r="Q34" s="43"/>
      <c r="R34" s="44">
        <f aca="true" t="shared" si="7" ref="R34:R48">N11</f>
        <v>874.2207097798496</v>
      </c>
      <c r="S34" s="45">
        <v>6</v>
      </c>
      <c r="T34" s="46">
        <f t="shared" si="5"/>
        <v>0</v>
      </c>
    </row>
    <row r="35" spans="1:20" ht="12.75">
      <c r="A35" s="41" t="s">
        <v>14</v>
      </c>
      <c r="B35" s="42">
        <v>3</v>
      </c>
      <c r="C35" s="43"/>
      <c r="D35" s="44">
        <f aca="true" t="shared" si="8" ref="D35:D48">D12</f>
        <v>785.108591625019</v>
      </c>
      <c r="E35" s="45">
        <v>6</v>
      </c>
      <c r="F35" s="46">
        <f t="shared" si="3"/>
        <v>0</v>
      </c>
      <c r="H35" s="41" t="s">
        <v>14</v>
      </c>
      <c r="I35" s="47">
        <v>3</v>
      </c>
      <c r="J35" s="43"/>
      <c r="K35" s="44">
        <f t="shared" si="6"/>
        <v>884.7458589139235</v>
      </c>
      <c r="L35" s="45">
        <v>6</v>
      </c>
      <c r="M35" s="46">
        <f t="shared" si="4"/>
        <v>0</v>
      </c>
      <c r="O35" s="41" t="s">
        <v>14</v>
      </c>
      <c r="P35" s="47">
        <v>3</v>
      </c>
      <c r="Q35" s="43"/>
      <c r="R35" s="44">
        <f t="shared" si="7"/>
        <v>1001.7334564127032</v>
      </c>
      <c r="S35" s="45">
        <v>6</v>
      </c>
      <c r="T35" s="46">
        <f t="shared" si="5"/>
        <v>0</v>
      </c>
    </row>
    <row r="36" spans="1:20" ht="12.75">
      <c r="A36" s="41" t="s">
        <v>15</v>
      </c>
      <c r="B36" s="42">
        <v>2</v>
      </c>
      <c r="C36" s="43"/>
      <c r="D36" s="44">
        <f t="shared" si="8"/>
        <v>882.5087828386719</v>
      </c>
      <c r="E36" s="45">
        <v>6</v>
      </c>
      <c r="F36" s="46">
        <f t="shared" si="3"/>
        <v>0</v>
      </c>
      <c r="H36" s="41" t="s">
        <v>15</v>
      </c>
      <c r="I36" s="47">
        <v>2</v>
      </c>
      <c r="J36" s="43"/>
      <c r="K36" s="44">
        <f t="shared" si="6"/>
        <v>994.5070011978712</v>
      </c>
      <c r="L36" s="45">
        <v>6</v>
      </c>
      <c r="M36" s="46">
        <f t="shared" si="4"/>
        <v>0</v>
      </c>
      <c r="O36" s="41" t="s">
        <v>15</v>
      </c>
      <c r="P36" s="47">
        <v>2</v>
      </c>
      <c r="Q36" s="43"/>
      <c r="R36" s="44">
        <f t="shared" si="7"/>
        <v>1126.0214952378642</v>
      </c>
      <c r="S36" s="45">
        <v>6</v>
      </c>
      <c r="T36" s="46">
        <f t="shared" si="5"/>
        <v>0</v>
      </c>
    </row>
    <row r="37" spans="1:20" ht="12.75">
      <c r="A37" s="41" t="s">
        <v>15</v>
      </c>
      <c r="B37" s="42">
        <v>3</v>
      </c>
      <c r="C37" s="43"/>
      <c r="D37" s="44">
        <f t="shared" si="8"/>
        <v>1018.5723177515165</v>
      </c>
      <c r="E37" s="45">
        <v>6</v>
      </c>
      <c r="F37" s="46">
        <f t="shared" si="3"/>
        <v>0</v>
      </c>
      <c r="H37" s="41" t="s">
        <v>15</v>
      </c>
      <c r="I37" s="47">
        <v>3</v>
      </c>
      <c r="J37" s="43"/>
      <c r="K37" s="44">
        <f t="shared" si="6"/>
        <v>1147.8382095778015</v>
      </c>
      <c r="L37" s="45">
        <v>6</v>
      </c>
      <c r="M37" s="46">
        <f t="shared" si="4"/>
        <v>0</v>
      </c>
      <c r="O37" s="41" t="s">
        <v>15</v>
      </c>
      <c r="P37" s="47">
        <v>3</v>
      </c>
      <c r="Q37" s="43"/>
      <c r="R37" s="44">
        <f t="shared" si="7"/>
        <v>1300.1150209961672</v>
      </c>
      <c r="S37" s="45">
        <v>6</v>
      </c>
      <c r="T37" s="46">
        <f t="shared" si="5"/>
        <v>0</v>
      </c>
    </row>
    <row r="38" spans="1:20" ht="12.75">
      <c r="A38" s="41" t="s">
        <v>16</v>
      </c>
      <c r="B38" s="42">
        <v>2</v>
      </c>
      <c r="C38" s="43"/>
      <c r="D38" s="44">
        <f t="shared" si="8"/>
        <v>918.9918890348612</v>
      </c>
      <c r="E38" s="45">
        <v>6</v>
      </c>
      <c r="F38" s="46">
        <f t="shared" si="3"/>
        <v>0</v>
      </c>
      <c r="H38" s="41" t="s">
        <v>16</v>
      </c>
      <c r="I38" s="47">
        <v>2</v>
      </c>
      <c r="J38" s="43"/>
      <c r="K38" s="44">
        <f t="shared" si="6"/>
        <v>1035.6201382488694</v>
      </c>
      <c r="L38" s="45">
        <v>6</v>
      </c>
      <c r="M38" s="46">
        <f t="shared" si="4"/>
        <v>0</v>
      </c>
      <c r="O38" s="41" t="s">
        <v>16</v>
      </c>
      <c r="P38" s="47">
        <v>2</v>
      </c>
      <c r="Q38" s="43"/>
      <c r="R38" s="44">
        <f t="shared" si="7"/>
        <v>1174.8210752046718</v>
      </c>
      <c r="S38" s="45">
        <v>6</v>
      </c>
      <c r="T38" s="46">
        <f t="shared" si="5"/>
        <v>0</v>
      </c>
    </row>
    <row r="39" spans="1:20" ht="12.75">
      <c r="A39" s="41" t="s">
        <v>16</v>
      </c>
      <c r="B39" s="48">
        <v>3</v>
      </c>
      <c r="C39" s="43"/>
      <c r="D39" s="44">
        <f t="shared" si="8"/>
        <v>1012.859056928601</v>
      </c>
      <c r="E39" s="45">
        <v>6</v>
      </c>
      <c r="F39" s="46">
        <f t="shared" si="3"/>
        <v>0</v>
      </c>
      <c r="H39" s="41" t="s">
        <v>16</v>
      </c>
      <c r="I39" s="49">
        <v>3</v>
      </c>
      <c r="J39" s="43"/>
      <c r="K39" s="44">
        <f t="shared" si="6"/>
        <v>1141.3998851117462</v>
      </c>
      <c r="L39" s="45">
        <v>6</v>
      </c>
      <c r="M39" s="46">
        <f t="shared" si="4"/>
        <v>0</v>
      </c>
      <c r="O39" s="41" t="s">
        <v>16</v>
      </c>
      <c r="P39" s="49">
        <v>3</v>
      </c>
      <c r="Q39" s="43"/>
      <c r="R39" s="44">
        <f t="shared" si="7"/>
        <v>1295.1824286168878</v>
      </c>
      <c r="S39" s="45">
        <v>6</v>
      </c>
      <c r="T39" s="46">
        <f t="shared" si="5"/>
        <v>0</v>
      </c>
    </row>
    <row r="40" spans="1:20" ht="12.75">
      <c r="A40" s="41" t="s">
        <v>17</v>
      </c>
      <c r="B40" s="42">
        <v>2</v>
      </c>
      <c r="C40" s="43"/>
      <c r="D40" s="44">
        <f t="shared" si="8"/>
        <v>1038.4228364298792</v>
      </c>
      <c r="E40" s="45">
        <v>6</v>
      </c>
      <c r="F40" s="46">
        <f t="shared" si="3"/>
        <v>0</v>
      </c>
      <c r="H40" s="41" t="s">
        <v>17</v>
      </c>
      <c r="I40" s="47">
        <v>2</v>
      </c>
      <c r="J40" s="43"/>
      <c r="K40" s="44">
        <f t="shared" si="6"/>
        <v>1170.2079357345663</v>
      </c>
      <c r="L40" s="45">
        <v>6</v>
      </c>
      <c r="M40" s="46">
        <f t="shared" si="4"/>
        <v>0</v>
      </c>
      <c r="O40" s="41" t="s">
        <v>17</v>
      </c>
      <c r="P40" s="47">
        <v>2</v>
      </c>
      <c r="Q40" s="43"/>
      <c r="R40" s="44">
        <f t="shared" si="7"/>
        <v>1325.918418037546</v>
      </c>
      <c r="S40" s="45">
        <v>6</v>
      </c>
      <c r="T40" s="46">
        <f t="shared" si="5"/>
        <v>0</v>
      </c>
    </row>
    <row r="41" spans="1:20" ht="12.75">
      <c r="A41" s="41" t="s">
        <v>17</v>
      </c>
      <c r="B41" s="42">
        <v>3</v>
      </c>
      <c r="C41" s="43"/>
      <c r="D41" s="44">
        <f t="shared" si="8"/>
        <v>1146.1070020290017</v>
      </c>
      <c r="E41" s="45">
        <v>6</v>
      </c>
      <c r="F41" s="46">
        <f t="shared" si="3"/>
        <v>0</v>
      </c>
      <c r="H41" s="41" t="s">
        <v>17</v>
      </c>
      <c r="I41" s="47">
        <v>3</v>
      </c>
      <c r="J41" s="43"/>
      <c r="K41" s="44">
        <f t="shared" si="6"/>
        <v>1291.5581802749148</v>
      </c>
      <c r="L41" s="45">
        <v>6</v>
      </c>
      <c r="M41" s="46">
        <f t="shared" si="4"/>
        <v>0</v>
      </c>
      <c r="O41" s="41" t="s">
        <v>17</v>
      </c>
      <c r="P41" s="47">
        <v>3</v>
      </c>
      <c r="Q41" s="43"/>
      <c r="R41" s="44">
        <f t="shared" si="7"/>
        <v>1463.748715000434</v>
      </c>
      <c r="S41" s="45">
        <v>6</v>
      </c>
      <c r="T41" s="46">
        <f t="shared" si="5"/>
        <v>0</v>
      </c>
    </row>
    <row r="42" spans="1:20" ht="12.75">
      <c r="A42" s="41" t="s">
        <v>17</v>
      </c>
      <c r="B42" s="42">
        <v>4</v>
      </c>
      <c r="C42" s="43"/>
      <c r="D42" s="44">
        <f t="shared" si="8"/>
        <v>1259.4032743884482</v>
      </c>
      <c r="E42" s="45">
        <v>6</v>
      </c>
      <c r="F42" s="46">
        <f t="shared" si="3"/>
        <v>0</v>
      </c>
      <c r="H42" s="41" t="s">
        <v>17</v>
      </c>
      <c r="I42" s="47">
        <v>4</v>
      </c>
      <c r="J42" s="43"/>
      <c r="K42" s="44">
        <f t="shared" si="6"/>
        <v>1419.2327578679715</v>
      </c>
      <c r="L42" s="45">
        <v>6</v>
      </c>
      <c r="M42" s="46">
        <f t="shared" si="4"/>
        <v>0</v>
      </c>
      <c r="O42" s="41" t="s">
        <v>17</v>
      </c>
      <c r="P42" s="47">
        <v>4</v>
      </c>
      <c r="Q42" s="43"/>
      <c r="R42" s="44">
        <f t="shared" si="7"/>
        <v>1608.7606543192933</v>
      </c>
      <c r="S42" s="45">
        <v>6</v>
      </c>
      <c r="T42" s="46">
        <f t="shared" si="5"/>
        <v>0</v>
      </c>
    </row>
    <row r="43" spans="1:20" ht="12.75">
      <c r="A43" s="41" t="s">
        <v>18</v>
      </c>
      <c r="B43" s="42">
        <v>2</v>
      </c>
      <c r="C43" s="43"/>
      <c r="D43" s="44">
        <f t="shared" si="8"/>
        <v>1035.0544667556173</v>
      </c>
      <c r="E43" s="45">
        <v>6</v>
      </c>
      <c r="F43" s="46">
        <f t="shared" si="3"/>
        <v>0</v>
      </c>
      <c r="H43" s="41" t="s">
        <v>18</v>
      </c>
      <c r="I43" s="47">
        <v>2</v>
      </c>
      <c r="J43" s="43"/>
      <c r="K43" s="44">
        <f t="shared" si="6"/>
        <v>1166.412089972102</v>
      </c>
      <c r="L43" s="45">
        <v>6</v>
      </c>
      <c r="M43" s="46">
        <f t="shared" si="4"/>
        <v>0</v>
      </c>
      <c r="O43" s="41" t="s">
        <v>18</v>
      </c>
      <c r="P43" s="47">
        <v>2</v>
      </c>
      <c r="Q43" s="43"/>
      <c r="R43" s="44">
        <f t="shared" si="7"/>
        <v>1319.565048239669</v>
      </c>
      <c r="S43" s="45">
        <v>6</v>
      </c>
      <c r="T43" s="46">
        <f t="shared" si="5"/>
        <v>0</v>
      </c>
    </row>
    <row r="44" spans="1:20" ht="12.75">
      <c r="A44" s="41" t="s">
        <v>18</v>
      </c>
      <c r="B44" s="42">
        <v>3</v>
      </c>
      <c r="C44" s="43"/>
      <c r="D44" s="44">
        <f t="shared" si="8"/>
        <v>1137.049067870966</v>
      </c>
      <c r="E44" s="45">
        <v>6</v>
      </c>
      <c r="F44" s="46">
        <f t="shared" si="3"/>
        <v>0</v>
      </c>
      <c r="H44" s="41" t="s">
        <v>18</v>
      </c>
      <c r="I44" s="47">
        <v>3</v>
      </c>
      <c r="J44" s="43"/>
      <c r="K44" s="44">
        <f t="shared" si="6"/>
        <v>1281.350713661857</v>
      </c>
      <c r="L44" s="45">
        <v>6</v>
      </c>
      <c r="M44" s="46">
        <f t="shared" si="4"/>
        <v>0</v>
      </c>
      <c r="O44" s="41" t="s">
        <v>18</v>
      </c>
      <c r="P44" s="47">
        <v>3</v>
      </c>
      <c r="Q44" s="43"/>
      <c r="R44" s="44">
        <f t="shared" si="7"/>
        <v>1449.877196476846</v>
      </c>
      <c r="S44" s="45">
        <v>6</v>
      </c>
      <c r="T44" s="46">
        <f t="shared" si="5"/>
        <v>0</v>
      </c>
    </row>
    <row r="45" spans="1:20" ht="12.75">
      <c r="A45" s="41" t="s">
        <v>18</v>
      </c>
      <c r="B45" s="42">
        <v>4</v>
      </c>
      <c r="C45" s="43"/>
      <c r="D45" s="44">
        <f t="shared" si="8"/>
        <v>1243.7256175046632</v>
      </c>
      <c r="E45" s="45">
        <v>6</v>
      </c>
      <c r="F45" s="46">
        <f t="shared" si="3"/>
        <v>0</v>
      </c>
      <c r="H45" s="41" t="s">
        <v>18</v>
      </c>
      <c r="I45" s="47">
        <v>4</v>
      </c>
      <c r="J45" s="43"/>
      <c r="K45" s="44">
        <f t="shared" si="6"/>
        <v>1401.5654668035693</v>
      </c>
      <c r="L45" s="45">
        <v>6</v>
      </c>
      <c r="M45" s="46">
        <f t="shared" si="4"/>
        <v>0</v>
      </c>
      <c r="O45" s="41" t="s">
        <v>18</v>
      </c>
      <c r="P45" s="47">
        <v>4</v>
      </c>
      <c r="Q45" s="43"/>
      <c r="R45" s="44">
        <f t="shared" si="7"/>
        <v>1586.1713014643399</v>
      </c>
      <c r="S45" s="45">
        <v>6</v>
      </c>
      <c r="T45" s="46">
        <f t="shared" si="5"/>
        <v>0</v>
      </c>
    </row>
    <row r="46" spans="1:20" ht="12.75">
      <c r="A46" s="41" t="s">
        <v>19</v>
      </c>
      <c r="B46" s="42">
        <v>2</v>
      </c>
      <c r="C46" s="43"/>
      <c r="D46" s="44">
        <f t="shared" si="8"/>
        <v>1380.3519518570974</v>
      </c>
      <c r="E46" s="45">
        <v>6</v>
      </c>
      <c r="F46" s="46">
        <f t="shared" si="3"/>
        <v>0</v>
      </c>
      <c r="H46" s="41" t="s">
        <v>19</v>
      </c>
      <c r="I46" s="47">
        <v>2</v>
      </c>
      <c r="J46" s="43"/>
      <c r="K46" s="44">
        <f t="shared" si="6"/>
        <v>1555.5308988805618</v>
      </c>
      <c r="L46" s="45">
        <v>6</v>
      </c>
      <c r="M46" s="46">
        <f t="shared" si="4"/>
        <v>0</v>
      </c>
      <c r="O46" s="41" t="s">
        <v>19</v>
      </c>
      <c r="P46" s="47">
        <v>2</v>
      </c>
      <c r="Q46" s="43"/>
      <c r="R46" s="44">
        <f t="shared" si="7"/>
        <v>1758.7025114804128</v>
      </c>
      <c r="S46" s="45">
        <v>6</v>
      </c>
      <c r="T46" s="46">
        <f t="shared" si="5"/>
        <v>0</v>
      </c>
    </row>
    <row r="47" spans="1:20" ht="12.75">
      <c r="A47" s="41" t="s">
        <v>19</v>
      </c>
      <c r="B47" s="42">
        <v>3</v>
      </c>
      <c r="C47" s="43"/>
      <c r="D47" s="44">
        <f t="shared" si="8"/>
        <v>1521.6931230414025</v>
      </c>
      <c r="E47" s="45">
        <v>6</v>
      </c>
      <c r="F47" s="46">
        <f t="shared" si="3"/>
        <v>0</v>
      </c>
      <c r="H47" s="41" t="s">
        <v>19</v>
      </c>
      <c r="I47" s="47">
        <v>3</v>
      </c>
      <c r="J47" s="43"/>
      <c r="K47" s="44">
        <f t="shared" si="6"/>
        <v>1714.8095225427078</v>
      </c>
      <c r="L47" s="45">
        <v>6</v>
      </c>
      <c r="M47" s="46">
        <f t="shared" si="4"/>
        <v>0</v>
      </c>
      <c r="O47" s="41" t="s">
        <v>19</v>
      </c>
      <c r="P47" s="47">
        <v>3</v>
      </c>
      <c r="Q47" s="43"/>
      <c r="R47" s="44">
        <f t="shared" si="7"/>
        <v>1939.0534032720616</v>
      </c>
      <c r="S47" s="45">
        <v>6</v>
      </c>
      <c r="T47" s="46">
        <f t="shared" si="5"/>
        <v>0</v>
      </c>
    </row>
    <row r="48" spans="1:20" ht="12.75">
      <c r="A48" s="41" t="s">
        <v>19</v>
      </c>
      <c r="B48" s="48">
        <v>4</v>
      </c>
      <c r="C48" s="43"/>
      <c r="D48" s="44">
        <f t="shared" si="8"/>
        <v>1677.3639428709384</v>
      </c>
      <c r="E48" s="45">
        <v>6</v>
      </c>
      <c r="F48" s="46">
        <f t="shared" si="3"/>
        <v>0</v>
      </c>
      <c r="H48" s="41" t="s">
        <v>19</v>
      </c>
      <c r="I48" s="49">
        <v>4</v>
      </c>
      <c r="J48" s="43"/>
      <c r="K48" s="44">
        <f t="shared" si="6"/>
        <v>1890.2363547887362</v>
      </c>
      <c r="L48" s="45">
        <v>6</v>
      </c>
      <c r="M48" s="46">
        <f t="shared" si="4"/>
        <v>0</v>
      </c>
      <c r="O48" s="41" t="s">
        <v>19</v>
      </c>
      <c r="P48" s="49">
        <v>4</v>
      </c>
      <c r="Q48" s="43"/>
      <c r="R48" s="44">
        <f t="shared" si="7"/>
        <v>2137.69170676417</v>
      </c>
      <c r="S48" s="45">
        <v>6</v>
      </c>
      <c r="T48" s="46">
        <f t="shared" si="5"/>
        <v>0</v>
      </c>
    </row>
  </sheetData>
  <sheetProtection/>
  <mergeCells count="3">
    <mergeCell ref="A29:F29"/>
    <mergeCell ref="H29:M29"/>
    <mergeCell ref="O29:T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Emissions Reduction Target G-rated boilers savings</dc:title>
  <dc:subject/>
  <dc:creator>Steve Mcburney</dc:creator>
  <cp:keywords/>
  <dc:description/>
  <cp:lastModifiedBy>Steve Mcburney</cp:lastModifiedBy>
  <dcterms:created xsi:type="dcterms:W3CDTF">2009-01-26T14:34:09Z</dcterms:created>
  <dcterms:modified xsi:type="dcterms:W3CDTF">2009-01-26T14:37:01Z</dcterms:modified>
  <cp:category/>
  <cp:version/>
  <cp:contentType/>
  <cp:contentStatus/>
</cp:coreProperties>
</file>